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nie\Dropbox\FITP\FORMAZIONE\2-PIANIFICAZIONE TORNEI\PIANIFICAZIONI NUOVE\"/>
    </mc:Choice>
  </mc:AlternateContent>
  <xr:revisionPtr revIDLastSave="0" documentId="13_ncr:1_{F6D3AE67-7014-47CF-9B68-DEDE8F8EAE5D}" xr6:coauthVersionLast="47" xr6:coauthVersionMax="47" xr10:uidLastSave="{00000000-0000-0000-0000-000000000000}"/>
  <bookViews>
    <workbookView xWindow="-96" yWindow="-96" windowWidth="23232" windowHeight="12432" tabRatio="776" xr2:uid="{00000000-000D-0000-FFFF-FFFF00000000}"/>
  </bookViews>
  <sheets>
    <sheet name="UNDER-OVER" sheetId="46" r:id="rId1"/>
    <sheet name="IMPOSTA TURNI " sheetId="40" r:id="rId2"/>
    <sheet name="Es. GIOVANILE " sheetId="47" r:id="rId3"/>
    <sheet name="Es. IMPOSTA TURNI giovanile " sheetId="48" r:id="rId4"/>
    <sheet name="Es. VETERANI" sheetId="49" r:id="rId5"/>
    <sheet name="Es. IMPOSTA TURNI veterani" sheetId="50" r:id="rId6"/>
    <sheet name="PARAMETRI" sheetId="3" state="hidden" r:id="rId7"/>
  </sheets>
  <definedNames>
    <definedName name="_xlnm._FilterDatabase" localSheetId="2" hidden="1">'Es. GIOVANILE '!$A$17:$AF$21</definedName>
    <definedName name="_xlnm._FilterDatabase" localSheetId="4" hidden="1">'Es. VETERANI'!$A$17:$AF$21</definedName>
    <definedName name="_xlnm._FilterDatabase" localSheetId="0" hidden="1">'UNDER-OVER'!$A$17:$AF$21</definedName>
    <definedName name="_xlnm.Print_Area" localSheetId="2">'Es. GIOVANILE '!$B$1:$Z$86</definedName>
    <definedName name="_xlnm.Print_Area" localSheetId="3">'Es. IMPOSTA TURNI giovanile '!$A$1:$X$20</definedName>
    <definedName name="_xlnm.Print_Area" localSheetId="5">'Es. IMPOSTA TURNI veterani'!$A$1:$X$20</definedName>
    <definedName name="_xlnm.Print_Area" localSheetId="4">'Es. VETERANI'!$B$1:$Z$86</definedName>
    <definedName name="_xlnm.Print_Area" localSheetId="1">'IMPOSTA TURNI '!$A$1:$X$20</definedName>
    <definedName name="_xlnm.Print_Area" localSheetId="0">'UNDER-OVER'!$B$1:$Z$94</definedName>
    <definedName name="MATCH_FORMAT">OFFSET(PARAMETRI!$A$2,0,0,COUNTA(PARAMETRI!$A:$A),1)</definedName>
    <definedName name="ORARI">OFFSET(PARAMETRI!$C$2,0,0,COUNTA(PARAMETRI!$C:$C),1)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46" l="1"/>
  <c r="C90" i="46"/>
  <c r="G91" i="46"/>
  <c r="N17" i="46"/>
  <c r="O17" i="46"/>
  <c r="P17" i="46"/>
  <c r="Q17" i="46"/>
  <c r="R17" i="46"/>
  <c r="S17" i="46"/>
  <c r="T17" i="46"/>
  <c r="U17" i="46"/>
  <c r="V17" i="46"/>
  <c r="W17" i="46"/>
  <c r="X17" i="46"/>
  <c r="Y17" i="46"/>
  <c r="Z17" i="46"/>
  <c r="AA17" i="46"/>
  <c r="AB17" i="46"/>
  <c r="AC17" i="46"/>
  <c r="D79" i="49"/>
  <c r="D77" i="49"/>
  <c r="D75" i="49"/>
  <c r="D73" i="49"/>
  <c r="D79" i="47"/>
  <c r="D77" i="47"/>
  <c r="D75" i="47"/>
  <c r="D73" i="47"/>
  <c r="D71" i="47"/>
  <c r="D69" i="47"/>
  <c r="D67" i="47"/>
  <c r="D65" i="47"/>
  <c r="D63" i="47"/>
  <c r="D61" i="47"/>
  <c r="D59" i="47"/>
  <c r="D57" i="47"/>
  <c r="D55" i="47"/>
  <c r="D53" i="47"/>
  <c r="D51" i="47"/>
  <c r="D49" i="47"/>
  <c r="D47" i="47"/>
  <c r="D45" i="47"/>
  <c r="D43" i="47"/>
  <c r="D86" i="46"/>
  <c r="D84" i="46"/>
  <c r="D82" i="46"/>
  <c r="D77" i="46"/>
  <c r="D75" i="46"/>
  <c r="D73" i="46"/>
  <c r="D70" i="46"/>
  <c r="D68" i="46"/>
  <c r="D66" i="46"/>
  <c r="D64" i="46"/>
  <c r="D61" i="46"/>
  <c r="D59" i="46"/>
  <c r="D57" i="46"/>
  <c r="D55" i="46"/>
  <c r="D52" i="46"/>
  <c r="D50" i="46"/>
  <c r="D48" i="46"/>
  <c r="D46" i="46"/>
  <c r="D43" i="46"/>
  <c r="D41" i="46"/>
  <c r="D39" i="46"/>
  <c r="D37" i="46"/>
  <c r="D34" i="46"/>
  <c r="D32" i="46"/>
  <c r="D30" i="46"/>
  <c r="D28" i="46"/>
  <c r="D25" i="46"/>
  <c r="D23" i="46"/>
  <c r="D21" i="46"/>
  <c r="D19" i="46"/>
  <c r="H14" i="49"/>
  <c r="I14" i="49"/>
  <c r="J14" i="49"/>
  <c r="K14" i="49"/>
  <c r="L14" i="49"/>
  <c r="M14" i="49"/>
  <c r="N14" i="49"/>
  <c r="O14" i="49"/>
  <c r="P14" i="49"/>
  <c r="Q14" i="49"/>
  <c r="R14" i="49"/>
  <c r="S14" i="49"/>
  <c r="T14" i="49"/>
  <c r="U14" i="49"/>
  <c r="V14" i="49"/>
  <c r="W14" i="49"/>
  <c r="X14" i="49"/>
  <c r="Y14" i="49"/>
  <c r="Z14" i="49"/>
  <c r="AA14" i="49"/>
  <c r="AB14" i="49"/>
  <c r="AC14" i="49"/>
  <c r="G14" i="49"/>
  <c r="H14" i="47"/>
  <c r="I14" i="47"/>
  <c r="J14" i="47"/>
  <c r="K14" i="47"/>
  <c r="L14" i="47"/>
  <c r="M14" i="47"/>
  <c r="N14" i="47"/>
  <c r="O14" i="47"/>
  <c r="P14" i="47"/>
  <c r="Q14" i="47"/>
  <c r="R14" i="47"/>
  <c r="S14" i="47"/>
  <c r="T14" i="47"/>
  <c r="U14" i="47"/>
  <c r="V14" i="47"/>
  <c r="W14" i="47"/>
  <c r="X14" i="47"/>
  <c r="Y14" i="47"/>
  <c r="Z14" i="47"/>
  <c r="AA14" i="47"/>
  <c r="AB14" i="47"/>
  <c r="AC14" i="47"/>
  <c r="G14" i="47"/>
  <c r="H14" i="46"/>
  <c r="I14" i="46"/>
  <c r="J14" i="46"/>
  <c r="K14" i="46"/>
  <c r="L14" i="46"/>
  <c r="M14" i="46"/>
  <c r="N14" i="46"/>
  <c r="O14" i="46"/>
  <c r="P14" i="46"/>
  <c r="Q14" i="46"/>
  <c r="R14" i="46"/>
  <c r="S14" i="46"/>
  <c r="T14" i="46"/>
  <c r="U14" i="46"/>
  <c r="V14" i="46"/>
  <c r="W14" i="46"/>
  <c r="X14" i="46"/>
  <c r="Y14" i="46"/>
  <c r="Z14" i="46"/>
  <c r="AA14" i="46"/>
  <c r="AB14" i="46"/>
  <c r="AC14" i="46"/>
  <c r="G14" i="46"/>
  <c r="H83" i="47"/>
  <c r="I83" i="47"/>
  <c r="J83" i="47"/>
  <c r="K83" i="47"/>
  <c r="L83" i="47"/>
  <c r="M83" i="47"/>
  <c r="N83" i="47"/>
  <c r="O83" i="47"/>
  <c r="P83" i="47"/>
  <c r="Q83" i="47"/>
  <c r="R83" i="47"/>
  <c r="S83" i="47"/>
  <c r="T83" i="47"/>
  <c r="U83" i="47"/>
  <c r="V83" i="47"/>
  <c r="W83" i="47"/>
  <c r="X83" i="47"/>
  <c r="Y83" i="47"/>
  <c r="Z83" i="47"/>
  <c r="AA83" i="47"/>
  <c r="G83" i="47"/>
  <c r="H91" i="46"/>
  <c r="I91" i="46"/>
  <c r="J91" i="46"/>
  <c r="K91" i="46"/>
  <c r="L91" i="46"/>
  <c r="M91" i="46"/>
  <c r="N91" i="46"/>
  <c r="O91" i="46"/>
  <c r="P91" i="46"/>
  <c r="Q91" i="46"/>
  <c r="R91" i="46"/>
  <c r="S91" i="46"/>
  <c r="T91" i="46"/>
  <c r="U91" i="46"/>
  <c r="V91" i="46"/>
  <c r="W91" i="46"/>
  <c r="X91" i="46"/>
  <c r="Y91" i="46"/>
  <c r="Z91" i="46"/>
  <c r="AA91" i="46"/>
  <c r="AB91" i="46"/>
  <c r="AC91" i="46"/>
  <c r="O83" i="49"/>
  <c r="P83" i="49"/>
  <c r="Q83" i="49"/>
  <c r="R83" i="49"/>
  <c r="S83" i="49"/>
  <c r="T83" i="49"/>
  <c r="U83" i="49"/>
  <c r="V83" i="49"/>
  <c r="W83" i="49"/>
  <c r="X83" i="49"/>
  <c r="Y83" i="49"/>
  <c r="Z83" i="49"/>
  <c r="AA83" i="49"/>
  <c r="AB83" i="49"/>
  <c r="N83" i="49"/>
  <c r="AE83" i="49"/>
  <c r="H83" i="49"/>
  <c r="I83" i="49"/>
  <c r="J83" i="49"/>
  <c r="K83" i="49"/>
  <c r="L83" i="49"/>
  <c r="M83" i="49"/>
  <c r="AC83" i="49"/>
  <c r="G83" i="49"/>
  <c r="C82" i="49"/>
  <c r="AD81" i="49"/>
  <c r="AF81" i="49"/>
  <c r="F81" i="49"/>
  <c r="C82" i="47"/>
  <c r="AE83" i="47"/>
  <c r="AB83" i="47"/>
  <c r="AC83" i="47"/>
  <c r="AD81" i="47"/>
  <c r="AF81" i="47"/>
  <c r="F81" i="47"/>
  <c r="AE91" i="46"/>
  <c r="AD88" i="46"/>
  <c r="F88" i="46"/>
  <c r="AF88" i="46"/>
  <c r="C3" i="50"/>
  <c r="D3" i="50"/>
  <c r="E3" i="50"/>
  <c r="F3" i="50"/>
  <c r="G3" i="50"/>
  <c r="H3" i="50"/>
  <c r="I3" i="50"/>
  <c r="J3" i="50"/>
  <c r="K3" i="50"/>
  <c r="L3" i="50"/>
  <c r="M3" i="50"/>
  <c r="N3" i="50"/>
  <c r="O3" i="50"/>
  <c r="P3" i="50"/>
  <c r="Q3" i="50"/>
  <c r="R3" i="50"/>
  <c r="S3" i="50"/>
  <c r="T3" i="50"/>
  <c r="U3" i="50"/>
  <c r="V3" i="50"/>
  <c r="W3" i="50"/>
  <c r="X3" i="50"/>
  <c r="C4" i="50"/>
  <c r="D4" i="50"/>
  <c r="E4" i="50"/>
  <c r="F4" i="50"/>
  <c r="G4" i="50"/>
  <c r="H4" i="50"/>
  <c r="I4" i="50"/>
  <c r="J4" i="50"/>
  <c r="K4" i="50"/>
  <c r="L4" i="50"/>
  <c r="M4" i="50"/>
  <c r="N4" i="50"/>
  <c r="O4" i="50"/>
  <c r="P4" i="50"/>
  <c r="Q4" i="50"/>
  <c r="R4" i="50"/>
  <c r="S4" i="50"/>
  <c r="T4" i="50"/>
  <c r="U4" i="50"/>
  <c r="V4" i="50"/>
  <c r="W4" i="50"/>
  <c r="X4" i="50"/>
  <c r="C5" i="50"/>
  <c r="D5" i="50"/>
  <c r="E5" i="50"/>
  <c r="F5" i="50"/>
  <c r="G5" i="50"/>
  <c r="H5" i="50"/>
  <c r="I5" i="50"/>
  <c r="J5" i="50"/>
  <c r="K5" i="50"/>
  <c r="L5" i="50"/>
  <c r="M5" i="50"/>
  <c r="N5" i="50"/>
  <c r="O5" i="50"/>
  <c r="P5" i="50"/>
  <c r="Q5" i="50"/>
  <c r="R5" i="50"/>
  <c r="S5" i="50"/>
  <c r="T5" i="50"/>
  <c r="U5" i="50"/>
  <c r="V5" i="50"/>
  <c r="W5" i="50"/>
  <c r="X5" i="50"/>
  <c r="B3" i="50"/>
  <c r="B5" i="50"/>
  <c r="B4" i="50"/>
  <c r="K1" i="50"/>
  <c r="P1" i="50"/>
  <c r="S1" i="50"/>
  <c r="H17" i="49"/>
  <c r="I17" i="49"/>
  <c r="J17" i="49"/>
  <c r="K17" i="49"/>
  <c r="L17" i="49"/>
  <c r="AB17" i="49"/>
  <c r="AC17" i="49"/>
  <c r="X2" i="50"/>
  <c r="W2" i="50"/>
  <c r="V2" i="50"/>
  <c r="AA17" i="49"/>
  <c r="U2" i="50"/>
  <c r="Z17" i="49"/>
  <c r="T2" i="50"/>
  <c r="Y17" i="49"/>
  <c r="S2" i="50"/>
  <c r="X17" i="49"/>
  <c r="R2" i="50"/>
  <c r="W17" i="49"/>
  <c r="Q2" i="50"/>
  <c r="V17" i="49"/>
  <c r="P2" i="50"/>
  <c r="U17" i="49"/>
  <c r="O2" i="50"/>
  <c r="T17" i="49"/>
  <c r="N2" i="50"/>
  <c r="S17" i="49"/>
  <c r="M2" i="50"/>
  <c r="R17" i="49"/>
  <c r="L2" i="50"/>
  <c r="Q17" i="49"/>
  <c r="K2" i="50"/>
  <c r="P17" i="49"/>
  <c r="J2" i="50"/>
  <c r="O17" i="49"/>
  <c r="I2" i="50"/>
  <c r="N17" i="49"/>
  <c r="H2" i="50"/>
  <c r="M17" i="49"/>
  <c r="G2" i="50"/>
  <c r="F2" i="50"/>
  <c r="E2" i="50"/>
  <c r="D2" i="50"/>
  <c r="C2" i="50"/>
  <c r="B2" i="50"/>
  <c r="G17" i="49"/>
  <c r="X1" i="50"/>
  <c r="W1" i="50"/>
  <c r="V1" i="50"/>
  <c r="U1" i="50"/>
  <c r="T1" i="50"/>
  <c r="R1" i="50"/>
  <c r="Q1" i="50"/>
  <c r="O1" i="50"/>
  <c r="N1" i="50"/>
  <c r="M1" i="50"/>
  <c r="L1" i="50"/>
  <c r="J1" i="50"/>
  <c r="I1" i="50"/>
  <c r="H1" i="50"/>
  <c r="G1" i="50"/>
  <c r="F1" i="50"/>
  <c r="E1" i="50"/>
  <c r="D1" i="50"/>
  <c r="C1" i="50"/>
  <c r="B1" i="50"/>
  <c r="E82" i="49"/>
  <c r="AD79" i="49"/>
  <c r="AF79" i="49"/>
  <c r="F79" i="49"/>
  <c r="AD77" i="49"/>
  <c r="AF77" i="49"/>
  <c r="F77" i="49"/>
  <c r="AD75" i="49"/>
  <c r="AF75" i="49"/>
  <c r="F75" i="49"/>
  <c r="AD73" i="49"/>
  <c r="AF73" i="49"/>
  <c r="F73" i="49"/>
  <c r="AD71" i="49"/>
  <c r="F71" i="49"/>
  <c r="AD69" i="49"/>
  <c r="F69" i="49"/>
  <c r="AD67" i="49"/>
  <c r="F67" i="49"/>
  <c r="AD65" i="49"/>
  <c r="F65" i="49"/>
  <c r="AD63" i="49"/>
  <c r="F63" i="49"/>
  <c r="AD61" i="49"/>
  <c r="F61" i="49"/>
  <c r="AD59" i="49"/>
  <c r="F59" i="49"/>
  <c r="AD57" i="49"/>
  <c r="F57" i="49"/>
  <c r="AD55" i="49"/>
  <c r="F55" i="49"/>
  <c r="AD53" i="49"/>
  <c r="F53" i="49"/>
  <c r="AD51" i="49"/>
  <c r="F51" i="49"/>
  <c r="AD49" i="49"/>
  <c r="F49" i="49"/>
  <c r="AD47" i="49"/>
  <c r="AD45" i="49"/>
  <c r="AD43" i="49"/>
  <c r="AD41" i="49"/>
  <c r="AD39" i="49"/>
  <c r="AD37" i="49"/>
  <c r="AD35" i="49"/>
  <c r="AD33" i="49"/>
  <c r="AD31" i="49"/>
  <c r="AD29" i="49"/>
  <c r="AD27" i="49"/>
  <c r="AD25" i="49"/>
  <c r="AD23" i="49"/>
  <c r="AD21" i="49"/>
  <c r="AD19" i="49"/>
  <c r="D19" i="49"/>
  <c r="H2" i="40"/>
  <c r="M17" i="46"/>
  <c r="I2" i="40"/>
  <c r="AB17" i="47"/>
  <c r="AC17" i="47"/>
  <c r="H17" i="47"/>
  <c r="I17" i="47"/>
  <c r="J17" i="47"/>
  <c r="K17" i="47"/>
  <c r="L17" i="47"/>
  <c r="N17" i="47"/>
  <c r="O17" i="47"/>
  <c r="P17" i="47"/>
  <c r="Q17" i="47"/>
  <c r="S17" i="47"/>
  <c r="T17" i="47"/>
  <c r="U17" i="47"/>
  <c r="V17" i="47"/>
  <c r="W17" i="47"/>
  <c r="X17" i="47"/>
  <c r="Y17" i="47"/>
  <c r="Z17" i="47"/>
  <c r="AA17" i="47"/>
  <c r="AF27" i="49"/>
  <c r="D27" i="49"/>
  <c r="AF45" i="49"/>
  <c r="D45" i="49"/>
  <c r="AF31" i="49"/>
  <c r="D31" i="49"/>
  <c r="AF47" i="49"/>
  <c r="D47" i="49"/>
  <c r="AF55" i="49"/>
  <c r="D55" i="49"/>
  <c r="AF63" i="49"/>
  <c r="D63" i="49"/>
  <c r="AF71" i="49"/>
  <c r="D71" i="49"/>
  <c r="AF43" i="49"/>
  <c r="D43" i="49"/>
  <c r="D82" i="49"/>
  <c r="AF69" i="49"/>
  <c r="D69" i="49"/>
  <c r="AF33" i="49"/>
  <c r="D33" i="49"/>
  <c r="AF53" i="49"/>
  <c r="D53" i="49"/>
  <c r="AF57" i="49"/>
  <c r="D57" i="49"/>
  <c r="AF61" i="49"/>
  <c r="D61" i="49"/>
  <c r="AF29" i="49"/>
  <c r="D29" i="49"/>
  <c r="AF35" i="49"/>
  <c r="D35" i="49"/>
  <c r="AF49" i="49"/>
  <c r="D49" i="49"/>
  <c r="AF65" i="49"/>
  <c r="D65" i="49"/>
  <c r="AF21" i="49"/>
  <c r="D21" i="49"/>
  <c r="AF37" i="49"/>
  <c r="D37" i="49"/>
  <c r="AF39" i="49"/>
  <c r="D39" i="49"/>
  <c r="AF59" i="49"/>
  <c r="D59" i="49"/>
  <c r="AF23" i="49"/>
  <c r="D23" i="49"/>
  <c r="AF51" i="49"/>
  <c r="D51" i="49"/>
  <c r="AF67" i="49"/>
  <c r="D67" i="49"/>
  <c r="AF25" i="49"/>
  <c r="D25" i="49"/>
  <c r="AF41" i="49"/>
  <c r="D41" i="49"/>
  <c r="AF19" i="49"/>
  <c r="AD83" i="49"/>
  <c r="AF83" i="49"/>
  <c r="C3" i="48"/>
  <c r="D3" i="48"/>
  <c r="E3" i="48"/>
  <c r="F3" i="48"/>
  <c r="G3" i="48"/>
  <c r="H3" i="48"/>
  <c r="I3" i="48"/>
  <c r="J3" i="48"/>
  <c r="K3" i="48"/>
  <c r="L3" i="48"/>
  <c r="M3" i="48"/>
  <c r="N3" i="48"/>
  <c r="O3" i="48"/>
  <c r="P3" i="48"/>
  <c r="Q3" i="48"/>
  <c r="R3" i="48"/>
  <c r="S3" i="48"/>
  <c r="T3" i="48"/>
  <c r="U3" i="48"/>
  <c r="V3" i="48"/>
  <c r="W3" i="48"/>
  <c r="X3" i="48"/>
  <c r="C4" i="48"/>
  <c r="D4" i="48"/>
  <c r="E4" i="48"/>
  <c r="F4" i="48"/>
  <c r="G4" i="48"/>
  <c r="H4" i="48"/>
  <c r="I4" i="48"/>
  <c r="J4" i="48"/>
  <c r="K4" i="48"/>
  <c r="L4" i="48"/>
  <c r="M4" i="48"/>
  <c r="N4" i="48"/>
  <c r="O4" i="48"/>
  <c r="P4" i="48"/>
  <c r="Q4" i="48"/>
  <c r="R4" i="48"/>
  <c r="S4" i="48"/>
  <c r="T4" i="48"/>
  <c r="U4" i="48"/>
  <c r="V4" i="48"/>
  <c r="W4" i="48"/>
  <c r="X4" i="48"/>
  <c r="C5" i="48"/>
  <c r="D5" i="48"/>
  <c r="E5" i="48"/>
  <c r="F5" i="48"/>
  <c r="G5" i="48"/>
  <c r="H5" i="48"/>
  <c r="I5" i="48"/>
  <c r="J5" i="48"/>
  <c r="K5" i="48"/>
  <c r="L5" i="48"/>
  <c r="M5" i="48"/>
  <c r="N5" i="48"/>
  <c r="O5" i="48"/>
  <c r="P5" i="48"/>
  <c r="Q5" i="48"/>
  <c r="R5" i="48"/>
  <c r="S5" i="48"/>
  <c r="T5" i="48"/>
  <c r="U5" i="48"/>
  <c r="V5" i="48"/>
  <c r="W5" i="48"/>
  <c r="X5" i="48"/>
  <c r="B5" i="48"/>
  <c r="B4" i="48"/>
  <c r="B3" i="48"/>
  <c r="X2" i="48"/>
  <c r="W2" i="48"/>
  <c r="V2" i="48"/>
  <c r="U2" i="48"/>
  <c r="T2" i="48"/>
  <c r="S2" i="48"/>
  <c r="R2" i="48"/>
  <c r="Q2" i="48"/>
  <c r="P2" i="48"/>
  <c r="O2" i="48"/>
  <c r="N2" i="48"/>
  <c r="M2" i="48"/>
  <c r="R17" i="47"/>
  <c r="L2" i="48"/>
  <c r="K2" i="48"/>
  <c r="J2" i="48"/>
  <c r="I2" i="48"/>
  <c r="H2" i="48"/>
  <c r="M17" i="47"/>
  <c r="G2" i="48"/>
  <c r="F2" i="48"/>
  <c r="E2" i="48"/>
  <c r="D2" i="48"/>
  <c r="C2" i="48"/>
  <c r="B2" i="48"/>
  <c r="G17" i="47"/>
  <c r="X1" i="48"/>
  <c r="W1" i="48"/>
  <c r="V1" i="48"/>
  <c r="U1" i="48"/>
  <c r="T1" i="48"/>
  <c r="S1" i="48"/>
  <c r="R1" i="48"/>
  <c r="Q1" i="48"/>
  <c r="P1" i="48"/>
  <c r="O1" i="48"/>
  <c r="N1" i="48"/>
  <c r="M1" i="48"/>
  <c r="L1" i="48"/>
  <c r="K1" i="48"/>
  <c r="J1" i="48"/>
  <c r="I1" i="48"/>
  <c r="H1" i="48"/>
  <c r="G1" i="48"/>
  <c r="F1" i="48"/>
  <c r="E1" i="48"/>
  <c r="D1" i="48"/>
  <c r="C1" i="48"/>
  <c r="B1" i="48"/>
  <c r="E82" i="47"/>
  <c r="AD79" i="47"/>
  <c r="AF79" i="47"/>
  <c r="F79" i="47"/>
  <c r="AD77" i="47"/>
  <c r="AF77" i="47"/>
  <c r="F77" i="47"/>
  <c r="AD75" i="47"/>
  <c r="AF75" i="47"/>
  <c r="F75" i="47"/>
  <c r="AD73" i="47"/>
  <c r="AF73" i="47"/>
  <c r="F73" i="47"/>
  <c r="AD71" i="47"/>
  <c r="AF71" i="47"/>
  <c r="F71" i="47"/>
  <c r="AD69" i="47"/>
  <c r="AF69" i="47"/>
  <c r="F69" i="47"/>
  <c r="AD67" i="47"/>
  <c r="AF67" i="47"/>
  <c r="F67" i="47"/>
  <c r="AD65" i="47"/>
  <c r="AF65" i="47"/>
  <c r="F65" i="47"/>
  <c r="AD63" i="47"/>
  <c r="AF63" i="47"/>
  <c r="F63" i="47"/>
  <c r="AD61" i="47"/>
  <c r="AF61" i="47"/>
  <c r="F61" i="47"/>
  <c r="AD59" i="47"/>
  <c r="AF59" i="47"/>
  <c r="F59" i="47"/>
  <c r="AD57" i="47"/>
  <c r="AF57" i="47"/>
  <c r="F57" i="47"/>
  <c r="AD55" i="47"/>
  <c r="AF55" i="47"/>
  <c r="F55" i="47"/>
  <c r="AD53" i="47"/>
  <c r="AF53" i="47"/>
  <c r="F53" i="47"/>
  <c r="AD51" i="47"/>
  <c r="AF51" i="47"/>
  <c r="F51" i="47"/>
  <c r="AD49" i="47"/>
  <c r="AF49" i="47"/>
  <c r="F49" i="47"/>
  <c r="AD47" i="47"/>
  <c r="AF47" i="47"/>
  <c r="AD45" i="47"/>
  <c r="AF45" i="47"/>
  <c r="AD43" i="47"/>
  <c r="AD41" i="47"/>
  <c r="AD39" i="47"/>
  <c r="AD37" i="47"/>
  <c r="AD35" i="47"/>
  <c r="AD33" i="47"/>
  <c r="AD31" i="47"/>
  <c r="AD29" i="47"/>
  <c r="AD27" i="47"/>
  <c r="AD25" i="47"/>
  <c r="AD23" i="47"/>
  <c r="AD21" i="47"/>
  <c r="AD19" i="47"/>
  <c r="D19" i="47"/>
  <c r="C3" i="40"/>
  <c r="D3" i="40"/>
  <c r="E3" i="40"/>
  <c r="F3" i="40"/>
  <c r="G3" i="40"/>
  <c r="H3" i="40"/>
  <c r="I3" i="40"/>
  <c r="J3" i="40"/>
  <c r="K3" i="40"/>
  <c r="L3" i="40"/>
  <c r="M3" i="40"/>
  <c r="N3" i="40"/>
  <c r="O3" i="40"/>
  <c r="P3" i="40"/>
  <c r="Q3" i="40"/>
  <c r="R3" i="40"/>
  <c r="S3" i="40"/>
  <c r="T3" i="40"/>
  <c r="U3" i="40"/>
  <c r="V3" i="40"/>
  <c r="W3" i="40"/>
  <c r="X3" i="40"/>
  <c r="C4" i="40"/>
  <c r="D4" i="40"/>
  <c r="E4" i="40"/>
  <c r="F4" i="40"/>
  <c r="G4" i="40"/>
  <c r="H4" i="40"/>
  <c r="I4" i="40"/>
  <c r="J4" i="40"/>
  <c r="K4" i="40"/>
  <c r="L4" i="40"/>
  <c r="M4" i="40"/>
  <c r="N4" i="40"/>
  <c r="O4" i="40"/>
  <c r="P4" i="40"/>
  <c r="Q4" i="40"/>
  <c r="R4" i="40"/>
  <c r="S4" i="40"/>
  <c r="T4" i="40"/>
  <c r="U4" i="40"/>
  <c r="V4" i="40"/>
  <c r="W4" i="40"/>
  <c r="X4" i="40"/>
  <c r="C5" i="40"/>
  <c r="D5" i="40"/>
  <c r="E5" i="40"/>
  <c r="F5" i="40"/>
  <c r="G5" i="40"/>
  <c r="H5" i="40"/>
  <c r="I5" i="40"/>
  <c r="J5" i="40"/>
  <c r="K5" i="40"/>
  <c r="L5" i="40"/>
  <c r="M5" i="40"/>
  <c r="N5" i="40"/>
  <c r="O5" i="40"/>
  <c r="P5" i="40"/>
  <c r="Q5" i="40"/>
  <c r="R5" i="40"/>
  <c r="S5" i="40"/>
  <c r="T5" i="40"/>
  <c r="U5" i="40"/>
  <c r="V5" i="40"/>
  <c r="W5" i="40"/>
  <c r="X5" i="40"/>
  <c r="B5" i="40"/>
  <c r="B4" i="40"/>
  <c r="B3" i="40"/>
  <c r="C1" i="40"/>
  <c r="D1" i="40"/>
  <c r="E1" i="40"/>
  <c r="F1" i="40"/>
  <c r="G1" i="40"/>
  <c r="H1" i="40"/>
  <c r="I1" i="40"/>
  <c r="J1" i="40"/>
  <c r="K1" i="40"/>
  <c r="L1" i="40"/>
  <c r="M1" i="40"/>
  <c r="N1" i="40"/>
  <c r="O1" i="40"/>
  <c r="P1" i="40"/>
  <c r="Q1" i="40"/>
  <c r="R1" i="40"/>
  <c r="S1" i="40"/>
  <c r="T1" i="40"/>
  <c r="U1" i="40"/>
  <c r="V1" i="40"/>
  <c r="W1" i="40"/>
  <c r="X1" i="40"/>
  <c r="B1" i="40"/>
  <c r="AD75" i="46"/>
  <c r="AF75" i="46"/>
  <c r="F75" i="46"/>
  <c r="AD73" i="46"/>
  <c r="AF73" i="46"/>
  <c r="F73" i="46"/>
  <c r="AD70" i="46"/>
  <c r="AF70" i="46"/>
  <c r="F70" i="46"/>
  <c r="AD68" i="46"/>
  <c r="AF68" i="46"/>
  <c r="F68" i="46"/>
  <c r="AD66" i="46"/>
  <c r="AF66" i="46"/>
  <c r="F66" i="46"/>
  <c r="AD86" i="46"/>
  <c r="AF86" i="46"/>
  <c r="F86" i="46"/>
  <c r="AD84" i="46"/>
  <c r="AF84" i="46"/>
  <c r="F84" i="46"/>
  <c r="AD82" i="46"/>
  <c r="AF82" i="46"/>
  <c r="F82" i="46"/>
  <c r="AD79" i="46"/>
  <c r="F79" i="46"/>
  <c r="AD77" i="46"/>
  <c r="AF77" i="46"/>
  <c r="F77" i="46"/>
  <c r="AD64" i="46"/>
  <c r="AF64" i="46"/>
  <c r="F64" i="46"/>
  <c r="AD61" i="46"/>
  <c r="AF61" i="46"/>
  <c r="F61" i="46"/>
  <c r="AD59" i="46"/>
  <c r="AF59" i="46"/>
  <c r="F59" i="46"/>
  <c r="AD57" i="46"/>
  <c r="AF57" i="46"/>
  <c r="F57" i="46"/>
  <c r="AD55" i="46"/>
  <c r="AF55" i="46"/>
  <c r="F55" i="46"/>
  <c r="AD52" i="46"/>
  <c r="AF52" i="46"/>
  <c r="F52" i="46"/>
  <c r="AD50" i="46"/>
  <c r="AF50" i="46"/>
  <c r="F50" i="46"/>
  <c r="AD48" i="46"/>
  <c r="AF48" i="46"/>
  <c r="F48" i="46"/>
  <c r="F23" i="46"/>
  <c r="AD23" i="46"/>
  <c r="AF23" i="46"/>
  <c r="F25" i="46"/>
  <c r="AD25" i="46"/>
  <c r="AF25" i="46"/>
  <c r="F28" i="46"/>
  <c r="AD28" i="46"/>
  <c r="AF28" i="46"/>
  <c r="AD46" i="46"/>
  <c r="AF46" i="46"/>
  <c r="F46" i="46"/>
  <c r="AD43" i="46"/>
  <c r="AF43" i="46"/>
  <c r="F43" i="46"/>
  <c r="AD41" i="46"/>
  <c r="AF41" i="46"/>
  <c r="F41" i="46"/>
  <c r="AD39" i="46"/>
  <c r="AF39" i="46"/>
  <c r="F39" i="46"/>
  <c r="AD37" i="46"/>
  <c r="AF37" i="46"/>
  <c r="F37" i="46"/>
  <c r="AD34" i="46"/>
  <c r="AF34" i="46"/>
  <c r="F34" i="46"/>
  <c r="AD32" i="46"/>
  <c r="AF32" i="46"/>
  <c r="F32" i="46"/>
  <c r="AD30" i="46"/>
  <c r="AF30" i="46"/>
  <c r="F30" i="46"/>
  <c r="AD21" i="46"/>
  <c r="AF21" i="46"/>
  <c r="F21" i="46"/>
  <c r="AD19" i="46"/>
  <c r="F19" i="46"/>
  <c r="L17" i="46"/>
  <c r="K17" i="46"/>
  <c r="J17" i="46"/>
  <c r="I17" i="46"/>
  <c r="H17" i="46"/>
  <c r="AF79" i="46"/>
  <c r="D79" i="46"/>
  <c r="D90" i="46"/>
  <c r="AF29" i="47"/>
  <c r="D29" i="47"/>
  <c r="AF33" i="47"/>
  <c r="D33" i="47"/>
  <c r="AF35" i="47"/>
  <c r="D35" i="47"/>
  <c r="AF21" i="47"/>
  <c r="D21" i="47"/>
  <c r="AF37" i="47"/>
  <c r="D37" i="47"/>
  <c r="AF31" i="47"/>
  <c r="D31" i="47"/>
  <c r="AF23" i="47"/>
  <c r="D23" i="47"/>
  <c r="D82" i="47"/>
  <c r="AF39" i="47"/>
  <c r="D39" i="47"/>
  <c r="AF25" i="47"/>
  <c r="D25" i="47"/>
  <c r="AF41" i="47"/>
  <c r="D41" i="47"/>
  <c r="AF27" i="47"/>
  <c r="D27" i="47"/>
  <c r="AF19" i="46"/>
  <c r="AD91" i="46"/>
  <c r="AF91" i="46"/>
  <c r="AF43" i="47"/>
  <c r="AD83" i="47"/>
  <c r="AF83" i="47"/>
  <c r="F82" i="47"/>
  <c r="AF19" i="47"/>
  <c r="F90" i="46"/>
  <c r="M2" i="40"/>
  <c r="L2" i="40"/>
  <c r="K2" i="40"/>
  <c r="J2" i="40"/>
  <c r="W2" i="40"/>
  <c r="X2" i="40"/>
  <c r="C2" i="40"/>
  <c r="D2" i="40"/>
  <c r="E2" i="40"/>
  <c r="F2" i="40"/>
  <c r="G2" i="40"/>
  <c r="N2" i="40"/>
  <c r="O2" i="40"/>
  <c r="P2" i="40"/>
  <c r="Q2" i="40"/>
  <c r="R2" i="40"/>
  <c r="S2" i="40"/>
  <c r="T2" i="40"/>
  <c r="U2" i="40"/>
  <c r="V2" i="40"/>
  <c r="B2" i="40"/>
  <c r="G17" i="46"/>
  <c r="F82" i="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P3" authorId="0" shapeId="0" xr:uid="{BDC1B79E-B55F-448C-BA2A-FD83A83EAD3C}">
      <text>
        <r>
          <rPr>
            <b/>
            <sz val="11"/>
            <color indexed="81"/>
            <rFont val="Tahoma"/>
            <family val="2"/>
          </rPr>
          <t>IL FOGLIO è PREDISPOSTO PER UN TORNEO CHE DURA 21 GIORNI, SE DA PR L'INDICAZIONE è MINORE NASCONDERE LE COLONNE A PARTIRE DALLA COLONNA 'G'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3" authorId="0" shapeId="0" xr:uid="{5156882B-47B9-4CDF-B751-EBB54AFA852B}">
      <text>
        <r>
          <rPr>
            <b/>
            <sz val="9"/>
            <color indexed="81"/>
            <rFont val="Tahoma"/>
            <family val="2"/>
          </rPr>
          <t>Ultimo giorno da PR,
valorizza i gg mm precedenti fino a inizio torneo</t>
        </r>
        <r>
          <rPr>
            <sz val="9"/>
            <color indexed="81"/>
            <rFont val="Tahoma"/>
            <family val="2"/>
          </rPr>
          <t xml:space="preserve">
SE IL TORNEO PROSEGUE OLTRE SCOPRIRE LE COLONNE 'AB' E 'AC'  cliccando sul + sopra la colonna 'AD'</t>
        </r>
      </text>
    </comment>
    <comment ref="F14" authorId="0" shapeId="0" xr:uid="{9FE40160-B7F3-4BE5-AC64-D39991FF2A3F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4" authorId="0" shapeId="0" xr:uid="{4FEB56B2-B317-4CA4-BBFE-16F9957DB45C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6" authorId="0" shapeId="0" xr:uid="{70914C19-151B-4D87-ABF1-0BAAE2C2C910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 shapeId="0" xr:uid="{80D4A50F-2D4B-4392-8932-6D76D476BFF6}">
      <text>
        <r>
          <rPr>
            <b/>
            <sz val="11"/>
            <color indexed="81"/>
            <rFont val="Tahoma"/>
            <family val="2"/>
          </rPr>
          <t xml:space="preserve">Possono essere gestite fino a 32 gare, singolari, doppi , consolazioni etc..
Si 'scoprono' o 'nascondono' a gruppi di 4, se servono righe in numero inferiore a un multiplo di 4 si possono nascondere manualmente 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C19" authorId="0" shapeId="0" xr:uid="{915BE46A-0360-41A3-A0C2-720B7559E7AE}">
      <text>
        <r>
          <rPr>
            <b/>
            <sz val="9"/>
            <color indexed="81"/>
            <rFont val="Tahoma"/>
            <family val="2"/>
          </rPr>
          <t>NUMERO ISCRITTI NEI SINGOLARI E NUMERO DELLE COPPIE NEI DOPPI</t>
        </r>
      </text>
    </comment>
    <comment ref="D19" authorId="0" shapeId="0" xr:uid="{B4957EB1-08F5-49C4-A1DD-71B21FBF9B93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G19" authorId="0" shapeId="0" xr:uid="{A198D988-1381-4747-A2FB-6AAA3D42E5F6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M19" authorId="0" shapeId="0" xr:uid="{C12DDEBC-E559-43A8-8D00-6C3E86FACB77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O19" authorId="0" shapeId="0" xr:uid="{467ACE2A-E1D3-48B1-9954-AAAF07D578B1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B19" authorId="0" shapeId="0" xr:uid="{9A278272-D2B1-497C-9934-29EE5762EDC5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C19" authorId="0" shapeId="0" xr:uid="{C91072AE-651D-4135-A538-22A2556D95D0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D19" authorId="0" shapeId="0" xr:uid="{A5935264-3B1C-46D1-9061-273D3143E799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G91" authorId="0" shapeId="0" xr:uid="{2EEC332A-2BF3-4EAA-8F24-9DD78C0E5923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M91" authorId="0" shapeId="0" xr:uid="{DE2EE4F9-D29B-4352-B81B-4C08C92D152E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O91" authorId="0" shapeId="0" xr:uid="{7EA9F156-71E0-453C-99F5-A1AEFC41C80C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AB91" authorId="0" shapeId="0" xr:uid="{9FFCCB95-3C04-480B-99D7-56854413085D}">
      <text>
        <r>
          <rPr>
            <b/>
            <sz val="9"/>
            <color indexed="81"/>
            <rFont val="Tahoma"/>
            <family val="2"/>
          </rPr>
          <t>NUMERO TOTALE DI PARTITE DELLA GIORNATA, SE IN ROSSO E' DIVERSO DA QUANTO PIANIFICATO (VEDI IMPOSTA TURNI della giornata)</t>
        </r>
      </text>
    </comment>
    <comment ref="AC91" authorId="0" shapeId="0" xr:uid="{2AA6AEB5-2AF5-4F22-9535-E93E0156907C}">
      <text>
        <r>
          <rPr>
            <b/>
            <sz val="9"/>
            <color indexed="81"/>
            <rFont val="Tahoma"/>
            <family val="2"/>
          </rPr>
          <t>NUMERO TOTALE DI PARTITE DELLA GIORNATA, SE IN ROSSO E' DIVERSO DA QUANTO PIANIFICATO (VEDI IMPOSTA TURNI della giornata)</t>
        </r>
      </text>
    </comment>
    <comment ref="AD91" authorId="0" shapeId="0" xr:uid="{59236902-7A46-4E84-9181-728F7892FA6F}">
      <text>
        <r>
          <rPr>
            <b/>
            <sz val="9"/>
            <color indexed="81"/>
            <rFont val="Tahoma"/>
            <family val="2"/>
          </rPr>
          <t xml:space="preserve">NUMERO TOTALE DI PARTITE: NUMERO ISCRITTI/COPPIE - NUMERO DEI TABELLONI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36F3C2D2-0BC2-4DBF-BF1D-8466EEF99669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5481CF47-5409-475C-B048-0E1D7DAA29D1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2582BFE5-37EE-4098-8C53-D3A628A9B66D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W3" authorId="0" shapeId="0" xr:uid="{6558EDDA-70EB-4984-83C0-B0E0AA8452D6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3" authorId="0" shapeId="0" xr:uid="{356823BC-430C-4C2C-AC0A-BDE13B07EB45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09A43D3C-19FA-4CAC-B9A9-6B6A8C1ECDF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BBEC2E07-D3A0-42E8-A5E2-59D24EF23B44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P3" authorId="0" shapeId="0" xr:uid="{BFDEE307-B4E6-49F8-8816-C8011B613CDE}">
      <text>
        <r>
          <rPr>
            <b/>
            <sz val="9"/>
            <color indexed="81"/>
            <rFont val="Tahoma"/>
            <family val="2"/>
          </rPr>
          <t>IL FOGLIO è PREDISPOSTO PER UN TORNEO CHE DURA 21 GIORNI, SE DA PR L'INDICAZIONE è MINORE NASCONDERE LE COLONNE A PARTIRE DALLA COLONNA 'F'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 xr:uid="{CD66ED4C-A051-405A-B1BB-81672236E140}">
      <text>
        <r>
          <rPr>
            <b/>
            <sz val="9"/>
            <color indexed="81"/>
            <rFont val="Tahoma"/>
            <family val="2"/>
          </rPr>
          <t>IL FOGLIO è IMPOSTATO PER 32 GARE,SINGOLARI DOPPI, CONSOLAZIONI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 xr:uid="{81421F20-7F55-413F-BAC2-E89AC5F51920}">
      <text>
        <r>
          <rPr>
            <b/>
            <sz val="11"/>
            <color indexed="81"/>
            <rFont val="Tahoma"/>
            <family val="2"/>
          </rPr>
          <t>L'IMPSTAZIONE è PER UN TORNEO CHE DURA 21 GIORNI, QUESTO IN ESEMPIO NE DURA 15 PERTANTO LE COLONNE DA 'f' A 'K' SONO STATE NASCOSTE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3" authorId="0" shapeId="0" xr:uid="{B5BE7C6F-B8AA-4AB3-9133-529138B00E15}">
      <text>
        <r>
          <rPr>
            <b/>
            <sz val="9"/>
            <color indexed="81"/>
            <rFont val="Tahoma"/>
            <family val="2"/>
          </rPr>
          <t>Ultimo giorno da PR,
valorizza i gg mm precedenti fino a inizio torneo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1AE00F72-C7F2-4E0B-8179-AE8803B14431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4" authorId="0" shapeId="0" xr:uid="{82A69C30-1936-4336-A975-21A43CFAF478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B15" authorId="0" shapeId="0" xr:uid="{6ECBA05C-5581-4D57-A138-CB1DA3300B68}">
      <text>
        <r>
          <rPr>
            <b/>
            <sz val="9"/>
            <color indexed="81"/>
            <rFont val="Tahoma"/>
            <family val="2"/>
          </rPr>
          <t>SCOPRI GARE: SCOPRE LE 32 GARE GESTIBILI, DOPO AVER IMPOSTATO LE GARE NASCONDERE QUELLE VUOTE.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3AC6C8D3-C40A-434E-AB32-9B1C1722BD3B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DEA1468A-AF7F-4928-ACF1-46A1B1589BC3}">
      <text>
        <r>
          <rPr>
            <b/>
            <sz val="9"/>
            <color indexed="81"/>
            <rFont val="Tahoma"/>
            <family val="2"/>
          </rPr>
          <t>NUMERO ISCRITTI</t>
        </r>
      </text>
    </comment>
    <comment ref="D19" authorId="0" shapeId="0" xr:uid="{9D60D364-91FA-42CF-886A-9AF88113C912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G19" authorId="0" shapeId="0" xr:uid="{FE534C5B-EE9B-4134-94E9-9C820F5BE91F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D19" authorId="0" shapeId="0" xr:uid="{31EF6A3F-61A0-4141-AA7F-9EA3BC89CC2C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M20" authorId="0" shapeId="0" xr:uid="{8D2BC104-1041-4FA0-BDC6-66E9C693D4A4}">
      <text>
        <r>
          <rPr>
            <b/>
            <sz val="9"/>
            <color indexed="81"/>
            <rFont val="Tahoma"/>
            <family val="2"/>
          </rPr>
          <t>PRIMO TURNO DEL PRIMO TABELLONE, SONO 14 PARTITE MA DIVISO IN 2 GIORNATE PER OTTIMIZZAZIONE TURNI DI GIOCO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0" authorId="0" shapeId="0" xr:uid="{4B4E3C67-BF60-4831-9EDE-46915D46F9CF}">
      <text>
        <r>
          <rPr>
            <b/>
            <sz val="9"/>
            <color indexed="81"/>
            <rFont val="Tahoma"/>
            <family val="2"/>
          </rPr>
          <t xml:space="preserve">SECONDO TURNO DEL PRIMO TABELLONE, SONO 14 PARTITE MA DIVISO IN 2 GIORNATE PER OTTIMIZZAZIONE TURNI DI GIOCO
</t>
        </r>
      </text>
    </comment>
    <comment ref="Q20" authorId="0" shapeId="0" xr:uid="{09F35526-6A8D-4171-8D4D-BFE44D908BE4}">
      <text>
        <r>
          <rPr>
            <b/>
            <sz val="9"/>
            <color indexed="81"/>
            <rFont val="Tahoma"/>
            <family val="2"/>
          </rPr>
          <t>PRIMO TURNO DEL TABELLONE FINALE</t>
        </r>
      </text>
    </comment>
    <comment ref="C23" authorId="0" shapeId="0" xr:uid="{D2C73BBD-D2D8-4AC5-BA7D-69B71E9C6DC7}">
      <text>
        <r>
          <rPr>
            <b/>
            <sz val="9"/>
            <color indexed="81"/>
            <rFont val="Tahoma"/>
            <family val="2"/>
          </rPr>
          <t>N° DI COPPIE ISCRITTE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7" authorId="0" shapeId="0" xr:uid="{9C966743-5AA3-4846-A1C4-8020721EAEAE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G37" authorId="0" shapeId="0" xr:uid="{847C2030-4809-4E30-B926-895FEC68B6A8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G43" authorId="0" shapeId="0" xr:uid="{A445B319-1CD6-4DCA-9966-9DB31F3AF074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D45" authorId="0" shapeId="0" xr:uid="{B7091F6C-6CC6-42EB-B4FF-EAAB4955A576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G55" authorId="0" shapeId="0" xr:uid="{0D4C6EF7-CDC8-46FE-A77A-A8F44C5D1176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D55" authorId="0" shapeId="0" xr:uid="{EDE5D8D6-1D87-4226-BD8D-BF67327FD08B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G83" authorId="0" shapeId="0" xr:uid="{973BC5B7-07C9-4F78-BED2-EB11788C9E2A}">
      <text>
        <r>
          <rPr>
            <b/>
            <sz val="9"/>
            <color indexed="81"/>
            <rFont val="Tahoma"/>
            <family val="2"/>
          </rPr>
          <t>NUMERO TOTALE DI PARTITE DELLA GIORNATA, SE IN ROSSO E' DIVERSO DA QUANTO PIANIFICATO (VEDI IMPOSTA TURNI della giornata)</t>
        </r>
      </text>
    </comment>
    <comment ref="M83" authorId="0" shapeId="0" xr:uid="{FDE79E9E-FCDC-47A5-948D-BA4FC2DBB8D6}">
      <text>
        <r>
          <rPr>
            <b/>
            <sz val="9"/>
            <color indexed="81"/>
            <rFont val="Tahoma"/>
            <family val="2"/>
          </rPr>
          <t>NUMERO TOTALE DI PARTITE DELLA GIORNATA, SE IN ROSSO E' DIVERSO DA QUANTO PIANIFICATO (VEDI IMPOSTA TURNI della giornata)</t>
        </r>
      </text>
    </comment>
    <comment ref="AD83" authorId="0" shapeId="0" xr:uid="{89828FB2-6E4F-4644-808D-1DFFDF8FA0E0}">
      <text>
        <r>
          <rPr>
            <b/>
            <sz val="9"/>
            <color indexed="81"/>
            <rFont val="Tahoma"/>
            <family val="2"/>
          </rPr>
          <t>NUMERO TOTALE DI PARTITE: NUMERO ISCRITTI/COPPIE - NUMERO DEI TABELLONI (425 - 12)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F4694029-E073-45D0-8C79-E14316817CA6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69FAF4E5-3A6D-4D6A-8715-38AB90BE20EC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99991214-D752-42ED-AF57-7758744A92C3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W3" authorId="0" shapeId="0" xr:uid="{5D95DEB0-14EC-4FC6-8AE8-685E81D7D8E1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3" authorId="0" shapeId="0" xr:uid="{B8EA43C1-B234-4BBD-BE40-8F7E04A86A7F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CD3B7C3D-FF92-4900-AA9A-4A1A1AA08AD1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4D85007B-DB0E-4B0D-ABA1-6CE8AFF95B9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P3" authorId="0" shapeId="0" xr:uid="{466A0C44-4F8A-40D1-A048-6D91A4FD0517}">
      <text>
        <r>
          <rPr>
            <b/>
            <sz val="9"/>
            <color indexed="81"/>
            <rFont val="Tahoma"/>
            <family val="2"/>
          </rPr>
          <t>IL FOGLIO è PREDISPOSTO PER UN TORNEO CHE DURA 21 GIORNI, SE DA PR L'INDICAZIONE è MINORE NASCONDERE LE COLONNE A PARTIRE DALLA COLONNA 'F'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 xr:uid="{D2DA31EB-17D7-447C-A58D-C5072043389F}">
      <text>
        <r>
          <rPr>
            <b/>
            <sz val="9"/>
            <color indexed="81"/>
            <rFont val="Tahoma"/>
            <family val="2"/>
          </rPr>
          <t>IL FOGLIO è IMPOSTATO PER 32 GARE,SINGOLARI DOPPI, CONSOLAZIONI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 xr:uid="{3726E0D1-D037-412D-852A-763158656352}">
      <text>
        <r>
          <rPr>
            <b/>
            <sz val="11"/>
            <color indexed="81"/>
            <rFont val="Tahoma"/>
            <family val="2"/>
          </rPr>
          <t>L'IMPSTAZIONE è PER UN TORNEO CHE DURA 21 GIORNI, QUESTO IN ESEMPIO NE DURA 15 PERTANTO LE COLONNE DA 'f' A 'K' SONO STATE NASCOSTE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3" authorId="0" shapeId="0" xr:uid="{629C4604-3FC9-474D-9C53-2C873A68903B}">
      <text>
        <r>
          <rPr>
            <b/>
            <sz val="9"/>
            <color indexed="81"/>
            <rFont val="Tahoma"/>
            <family val="2"/>
          </rPr>
          <t>Ultimo giorno da PR,
valorizza i gg mm precedenti fino a inizio torneo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2DB064E3-D65F-41FD-83BC-5B194A79BC10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4" authorId="0" shapeId="0" xr:uid="{BE1A2F06-9FA5-4B99-9D44-112EB18AAC5E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B15" authorId="0" shapeId="0" xr:uid="{AEB582CD-C07D-4630-BFDC-1731F05DDF05}">
      <text>
        <r>
          <rPr>
            <b/>
            <sz val="9"/>
            <color indexed="81"/>
            <rFont val="Tahoma"/>
            <family val="2"/>
          </rPr>
          <t>SCOPRI GARE: SCOPRE LE 32 GARE GESTIBILI, DOPO AVER IMPOSTATO LE GARE NASCONDERE QUELLE VUOTE.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2F4C9647-C589-494C-A205-0FC181734ED8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F9B8054E-075C-47EC-ADEE-E6D75CE18EE3}">
      <text>
        <r>
          <rPr>
            <b/>
            <sz val="9"/>
            <color indexed="81"/>
            <rFont val="Tahoma"/>
            <family val="2"/>
          </rPr>
          <t xml:space="preserve">IN QUESTO TORNEO SUL PROGRAMMA REGOLAMENTO C'ERANO DEI VINCOLI SULLE DATE DI INIZIO DEI TABELLONI FINALI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0A824F45-7F30-4DF2-818B-2C93CFC504DE}">
      <text>
        <r>
          <rPr>
            <b/>
            <sz val="9"/>
            <color indexed="81"/>
            <rFont val="Tahoma"/>
            <family val="2"/>
          </rPr>
          <t>NUMERO ISCRITTI</t>
        </r>
      </text>
    </comment>
    <comment ref="D19" authorId="0" shapeId="0" xr:uid="{15283616-549D-4E93-8BE4-23F4FC936828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G19" authorId="0" shapeId="0" xr:uid="{52185A2E-FADE-4A95-96B0-52095B5358D3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D19" authorId="0" shapeId="0" xr:uid="{AF91D375-F176-4B3A-A42E-948D6689334D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M20" authorId="0" shapeId="0" xr:uid="{CB92E0BB-DE51-4948-B5F0-E9196F3AA075}">
      <text>
        <r>
          <rPr>
            <b/>
            <sz val="9"/>
            <color indexed="81"/>
            <rFont val="Tahoma"/>
            <family val="2"/>
          </rPr>
          <t>PRIMO TURNO DEL PRIMO TABELLONE, SONO 14 PARTITE MA DIVISO IN 2 GIORNATE PER OTTIMIZZAZIONE TURNI DI GIOCO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FDFE713-FAFD-4D78-BA20-7C7EA266A7F2}">
      <text>
        <r>
          <rPr>
            <b/>
            <sz val="9"/>
            <color indexed="81"/>
            <rFont val="Tahoma"/>
            <family val="2"/>
          </rPr>
          <t>NUMERO DELLE COPPIE ISCRTTE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7" authorId="0" shapeId="0" xr:uid="{ACD470CF-09EF-4D6F-91B2-A1721AB8C0C4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O28" authorId="0" shapeId="0" xr:uid="{E9DA82B5-05A0-4B99-BCD9-5B095685B393}">
      <text>
        <r>
          <rPr>
            <b/>
            <sz val="9"/>
            <color indexed="81"/>
            <rFont val="Tahoma"/>
            <family val="2"/>
          </rPr>
          <t>PRIMO TURNO DEL TABELLONE UNICO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8" authorId="0" shapeId="0" xr:uid="{1A114354-0903-4B9B-A836-9E6B7C1616E4}">
      <text>
        <r>
          <rPr>
            <b/>
            <sz val="9"/>
            <color indexed="81"/>
            <rFont val="Tahoma"/>
            <family val="2"/>
          </rPr>
          <t>SECONDO TURNO DEL TABELLONE UNICO, DIVISO IN 2 GIORNI PER OTTIMIZZAZIONE TURNI GIORNALIERI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6" authorId="0" shapeId="0" xr:uid="{6E030FEC-4550-416A-91A5-C020E3931BFE}">
      <text>
        <r>
          <rPr>
            <b/>
            <sz val="9"/>
            <color indexed="81"/>
            <rFont val="Tahoma"/>
            <family val="2"/>
          </rPr>
          <t>PRIMO TURNO DEL TABELLONE DI QUALIFICAZIONE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6" authorId="0" shapeId="0" xr:uid="{F79874D2-6149-4D4F-9D7C-ADDC07B94149}">
      <text>
        <r>
          <rPr>
            <b/>
            <sz val="9"/>
            <color indexed="81"/>
            <rFont val="Tahoma"/>
            <family val="2"/>
          </rPr>
          <t>PRIMO TURNO DEL TABELLONE FINALE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7" authorId="0" shapeId="0" xr:uid="{8719E06F-9C2A-4176-9E0C-CCE532F421C8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G43" authorId="0" shapeId="0" xr:uid="{EF5D8A79-152D-4BDD-B499-C2FBEAA2BD2F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D45" authorId="0" shapeId="0" xr:uid="{5617854C-5558-4748-804B-22C2DF656CBD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G55" authorId="0" shapeId="0" xr:uid="{7FCC6442-03F9-4FEB-B3C6-CC209DE7AF33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AD55" authorId="0" shapeId="0" xr:uid="{A0F51590-B332-445A-A41B-431DFAD77DB4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N83" authorId="0" shapeId="0" xr:uid="{786B8091-5D8F-4F06-818A-5875A28C4EAD}">
      <text>
        <r>
          <rPr>
            <b/>
            <sz val="9"/>
            <color indexed="81"/>
            <rFont val="Tahoma"/>
            <family val="2"/>
          </rPr>
          <t>NUMERO TOTALE DI PARTITE DELLA GIORNATA, SE IN ROSSO E' DIVERSO DA QUANTO PIANIFICATO (VEDI IMPOSTA TURNI della giornata)</t>
        </r>
      </text>
    </comment>
    <comment ref="T83" authorId="0" shapeId="0" xr:uid="{8444AE32-70D5-42B5-8850-57426BEF87E3}">
      <text>
        <r>
          <rPr>
            <b/>
            <sz val="9"/>
            <color indexed="81"/>
            <rFont val="Tahoma"/>
            <family val="2"/>
          </rPr>
          <t>NUMERO TOTALE DI PARTITE DELLA GIORNATA, SE IN ROSSO E' DIVERSO DA QUANTO PIANIFICATO (VEDI IMPOSTA TURNI della giornata)</t>
        </r>
      </text>
    </comment>
    <comment ref="AD83" authorId="0" shapeId="0" xr:uid="{2F237FA3-CAC6-4A7B-A71D-4FCE114BE28D}">
      <text>
        <r>
          <rPr>
            <b/>
            <sz val="9"/>
            <color indexed="81"/>
            <rFont val="Tahoma"/>
            <family val="2"/>
          </rPr>
          <t>NUMERO TOTALE DI PARTITE: NUMERO ISCRITTI/COPPIE - NUMERO DEI TABELLONI (297 - 27)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46F9B581-80E0-4F08-AE12-EEBD62C0635C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B1" authorId="0" shapeId="0" xr:uid="{50AB5A3A-FC29-41C0-B64E-137308C60B5E}">
      <text>
        <r>
          <rPr>
            <b/>
            <sz val="9"/>
            <color indexed="81"/>
            <rFont val="Tahoma"/>
            <family val="2"/>
          </rPr>
          <t>NUMERO TOTALE DI PARTITE DELLA GIORNATA,</t>
        </r>
      </text>
    </comment>
    <comment ref="A2" authorId="0" shapeId="0" xr:uid="{554DC919-3FC6-43C9-A7F4-EC6223D90FFD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9FA34519-00D8-4212-9F68-8A01B5184B57}">
      <text>
        <r>
          <rPr>
            <b/>
            <sz val="9"/>
            <color indexed="81"/>
            <rFont val="Tahoma"/>
            <family val="2"/>
          </rPr>
          <t>NUMERO DI TURNI PROGRAMMATI NELLA GIORNATA , DEVE COINCIDERE CON IL N°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445798AC-C124-443F-A28F-FA3B0232D723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X3" authorId="0" shapeId="0" xr:uid="{498313D1-A217-4A0D-AF41-DBFAA028CCEF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DDD2BC25-5FA3-46C0-8D00-EED36ACF648C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D2D2BE77-C855-4250-A11C-2DD79A6731D0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sharedStrings.xml><?xml version="1.0" encoding="utf-8"?>
<sst xmlns="http://schemas.openxmlformats.org/spreadsheetml/2006/main" count="637" uniqueCount="144">
  <si>
    <t>INCONTRI</t>
  </si>
  <si>
    <t>n.d.</t>
  </si>
  <si>
    <t>n°</t>
  </si>
  <si>
    <t>TOTALI</t>
  </si>
  <si>
    <t>PROGRAMMAZIONE INDICATIVA DEGLI INCONTRI DI TUTTI I TABELLONI DEL TORNEO (gg mm- gg mm aaaa)</t>
  </si>
  <si>
    <t xml:space="preserve">G.A. xxxxxxxxxxxxx
</t>
  </si>
  <si>
    <t>32esimi</t>
  </si>
  <si>
    <t>16esimi</t>
  </si>
  <si>
    <t>FINALE</t>
  </si>
  <si>
    <t xml:space="preserve">QUARTI </t>
  </si>
  <si>
    <t xml:space="preserve">SEMIFINALI </t>
  </si>
  <si>
    <t>QUARTI</t>
  </si>
  <si>
    <t>OTTAVI</t>
  </si>
  <si>
    <t>superficie</t>
  </si>
  <si>
    <t>n. campi con luci</t>
  </si>
  <si>
    <t>n. campi senza luci</t>
  </si>
  <si>
    <t>indoor / outdoor</t>
  </si>
  <si>
    <t>2 set su 3 a 4 giochi</t>
  </si>
  <si>
    <t>2 set su 3 a 4 giochi con no-adv</t>
  </si>
  <si>
    <t>2 set su 3 a 4 giochi con no-adv, terzo set tie break a 10 pti</t>
  </si>
  <si>
    <t>2 set su 3 a 4 giochi con no-adv, terzo set tie break a 7 pti</t>
  </si>
  <si>
    <t>2 set su 3 a 6 giochi</t>
  </si>
  <si>
    <t>2 set su 3 a 6 giochi con no-adv</t>
  </si>
  <si>
    <t>2 set su 3 a 6 giochi con no-adv, terzo set tie break a 10 pti</t>
  </si>
  <si>
    <t>2 set su 3 a 6 giochi con no-adv, terzo set tie break a 7 pti</t>
  </si>
  <si>
    <t>3 set su 5 a 4 giochi, con o senza no-adv e tie break decisivo dell'incontr</t>
  </si>
  <si>
    <t>3 set su 5 a 6 giochi</t>
  </si>
  <si>
    <t>3 set su 5 a 6 giochi con no adv</t>
  </si>
  <si>
    <t>MATCH_FORMAT</t>
  </si>
  <si>
    <t>ORARI</t>
  </si>
  <si>
    <t>2 set su 3 a 6 giochi, terzo set tie break a 10 pti</t>
  </si>
  <si>
    <t>2 set su 3 a 6 giochi, terzo set tie break a 7 pti</t>
  </si>
  <si>
    <t>partita a 9 giochi con tie break a 7 pti</t>
  </si>
  <si>
    <t>unico set a sei giochi con tie break</t>
  </si>
  <si>
    <t>n. giorni TORNEO</t>
  </si>
  <si>
    <t>feriale</t>
  </si>
  <si>
    <t>festivo</t>
  </si>
  <si>
    <t>ass.</t>
  </si>
  <si>
    <t>data</t>
  </si>
  <si>
    <t>giorno</t>
  </si>
  <si>
    <t>tipo</t>
  </si>
  <si>
    <t>MAX INC.</t>
  </si>
  <si>
    <t>all' aperto</t>
  </si>
  <si>
    <t>1h30m</t>
  </si>
  <si>
    <t>terra</t>
  </si>
  <si>
    <t>NUMERO DI PARTITE SCHEDULATE
E CONTROLLO CON MAX INC.</t>
  </si>
  <si>
    <t>formula SING.</t>
  </si>
  <si>
    <t>formula DOPPI</t>
  </si>
  <si>
    <t>PARAMETRI TORNEO x stima n. INCONTRI MAX (da compilare)</t>
  </si>
  <si>
    <t xml:space="preserve">     data</t>
  </si>
  <si>
    <t xml:space="preserve">  giorno</t>
  </si>
  <si>
    <t xml:space="preserve">    tipo</t>
  </si>
  <si>
    <t>campi/
turni</t>
  </si>
  <si>
    <t>Campi/Turni</t>
  </si>
  <si>
    <t>N° partite 
schedulate</t>
  </si>
  <si>
    <t>campo/turni</t>
  </si>
  <si>
    <t>IMPOSTA</t>
  </si>
  <si>
    <t>DATA FINE TORNEO</t>
  </si>
  <si>
    <t>1h15m</t>
  </si>
  <si>
    <t>GARE</t>
  </si>
  <si>
    <t>N.B. IL TORNEO DURA 15 GIORNI anzichè 21 , selezionare le prime colonne e 'nasconderle'</t>
  </si>
  <si>
    <t>interv. tra SING</t>
  </si>
  <si>
    <t>interv. tra DOPPI</t>
  </si>
  <si>
    <t>1° orario fer.</t>
  </si>
  <si>
    <t>1° orario fest.</t>
  </si>
  <si>
    <t>ult. orario fer.</t>
  </si>
  <si>
    <t>ult. orario fest.</t>
  </si>
  <si>
    <t>IN QUESTO ES. LE COLONNE DA B A G SONO NASCOSTE</t>
  </si>
  <si>
    <t>UNDER XX</t>
  </si>
  <si>
    <t xml:space="preserve">n° 
ATLETI ISCRITTI/
COPPIE ISCRITTE
</t>
  </si>
  <si>
    <t>U09</t>
  </si>
  <si>
    <t>1°</t>
  </si>
  <si>
    <t>2°</t>
  </si>
  <si>
    <t>3°</t>
  </si>
  <si>
    <t>4°</t>
  </si>
  <si>
    <t>5°</t>
  </si>
  <si>
    <t>6°</t>
  </si>
  <si>
    <t>UNDER 18</t>
  </si>
  <si>
    <t>UNDER 10M</t>
  </si>
  <si>
    <t>UNDER 12M</t>
  </si>
  <si>
    <t>DOPPIO
UNDER 12M</t>
  </si>
  <si>
    <t>UNDER 14M</t>
  </si>
  <si>
    <t>DOPPIO
UNDER 14M</t>
  </si>
  <si>
    <t>UNDER 18M</t>
  </si>
  <si>
    <t>UNDER 10F</t>
  </si>
  <si>
    <t>UNDER 12F</t>
  </si>
  <si>
    <t>UNDER 14F</t>
  </si>
  <si>
    <t>DOPPIO
UNDER 14F</t>
  </si>
  <si>
    <t>UNDER 16F</t>
  </si>
  <si>
    <t xml:space="preserve">QUARTI/
SEMIFINALI </t>
  </si>
  <si>
    <t>PROGRAMMA torneo giovanile MEMORIAL</t>
  </si>
  <si>
    <t>PROGRAMMAZIONE INDICATIVA DEGLI INCONTRI DI TUTTI I TABELLONI DEL TORNEO (04 02 - 18 02 2024)</t>
  </si>
  <si>
    <t>2 tab</t>
  </si>
  <si>
    <t>UNDER o OVER XX</t>
  </si>
  <si>
    <t>PROGRAMMA torneo giovanile o veterani</t>
  </si>
  <si>
    <t>PROGRAMMA torneo veterani MEMORIAL</t>
  </si>
  <si>
    <t>al coperto</t>
  </si>
  <si>
    <t>SING OVER 40</t>
  </si>
  <si>
    <t xml:space="preserve">DOPPIO OVER 40 </t>
  </si>
  <si>
    <t>SING OVER 45</t>
  </si>
  <si>
    <t>SING OVER 50</t>
  </si>
  <si>
    <t>DOPPIO OVER 50</t>
  </si>
  <si>
    <t>SING OVER 55</t>
  </si>
  <si>
    <t>DOPPIO OVER 55</t>
  </si>
  <si>
    <t>SING OVER 60</t>
  </si>
  <si>
    <t>DOPPIO OVER 60</t>
  </si>
  <si>
    <t>SING OVER 65</t>
  </si>
  <si>
    <t>DOPPIO OVER 65</t>
  </si>
  <si>
    <t>SING OVER 70</t>
  </si>
  <si>
    <t>DOPPIO OVER 70</t>
  </si>
  <si>
    <t>SING OVER 75</t>
  </si>
  <si>
    <t>SING LADY 45</t>
  </si>
  <si>
    <t>DOPPIO LADY 45</t>
  </si>
  <si>
    <t>SING LADY 50</t>
  </si>
  <si>
    <t>DOPPIO LADY 50</t>
  </si>
  <si>
    <t>SING LADY 55</t>
  </si>
  <si>
    <t>SING LADY 60</t>
  </si>
  <si>
    <t>DOPPIO LADY 60</t>
  </si>
  <si>
    <t>SING LADY 65</t>
  </si>
  <si>
    <t>DOPPIO LADY 65</t>
  </si>
  <si>
    <t>SING LADY 70</t>
  </si>
  <si>
    <t>DOPPIO LADY 70</t>
  </si>
  <si>
    <t>SING LADY 75</t>
  </si>
  <si>
    <t>1° Q</t>
  </si>
  <si>
    <t>2° Q</t>
  </si>
  <si>
    <t>DOPPIO LADY 55</t>
  </si>
  <si>
    <t>N.B. IL TORNEO DURA 14 GIORNI anzichè 21 , selezionare le prime colonne e 'nasconderle'</t>
  </si>
  <si>
    <t>IN QUESTO ES. LE COLONNE DA B A H SONO NASCOSTE</t>
  </si>
  <si>
    <t xml:space="preserve">NB 6/3
</t>
  </si>
  <si>
    <t xml:space="preserve">NB 27/2
</t>
  </si>
  <si>
    <t xml:space="preserve">NB 4/3
</t>
  </si>
  <si>
    <t xml:space="preserve">NB 28/2
</t>
  </si>
  <si>
    <t>NB 7/3</t>
  </si>
  <si>
    <t xml:space="preserve">NB 29/2
</t>
  </si>
  <si>
    <t>gg/mm</t>
  </si>
  <si>
    <t>PROGRAMMAZIONE INDICATIVA DEGLI INCONTRI DI TUTTI I TABELLONI DEL TORNEO (26 02 - 10 03 2024)</t>
  </si>
  <si>
    <t>n° 
PARTITE 
DA
PIANIFICARE</t>
  </si>
  <si>
    <t xml:space="preserve">n° 
ATLETI/COPPIE
ISCRITTI
</t>
  </si>
  <si>
    <t xml:space="preserve">          giorno</t>
  </si>
  <si>
    <t xml:space="preserve">           data</t>
  </si>
  <si>
    <t xml:space="preserve">            tipo</t>
  </si>
  <si>
    <t xml:space="preserve">          campi/
            turni</t>
  </si>
  <si>
    <t>+/- 4 Gare</t>
  </si>
  <si>
    <t>-/+ Da PR/+2gg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</si>
</sst>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61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u/>
      <sz val="16"/>
      <color theme="10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4" tint="-0.249977111117893"/>
      <name val="Arial"/>
      <family val="2"/>
    </font>
    <font>
      <b/>
      <sz val="14"/>
      <color theme="1"/>
      <name val="Arial"/>
      <family val="2"/>
    </font>
    <font>
      <sz val="24"/>
      <color theme="3" tint="0.39997558519241921"/>
      <name val="Arial"/>
      <family val="2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rgb="FFFF0000"/>
      <name val="Arial"/>
      <family val="2"/>
    </font>
    <font>
      <b/>
      <sz val="16"/>
      <color rgb="FFBF7109"/>
      <name val="Arial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b/>
      <sz val="16"/>
      <color rgb="FF00B050"/>
      <name val="Arial"/>
      <family val="2"/>
    </font>
    <font>
      <sz val="12"/>
      <color rgb="FFC00000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4"/>
      <color rgb="FF000000"/>
      <name val="Calibri"/>
      <family val="2"/>
    </font>
    <font>
      <sz val="12"/>
      <color rgb="FFFF0000"/>
      <name val="Arial"/>
      <family val="2"/>
    </font>
    <font>
      <b/>
      <sz val="16"/>
      <color rgb="FFC0000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BF7109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FF0000"/>
      <name val="Arial"/>
      <family val="2"/>
    </font>
    <font>
      <sz val="14"/>
      <color theme="3" tint="0.39997558519241921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b/>
      <sz val="12"/>
      <color rgb="FFC00000"/>
      <name val="Arial"/>
      <family val="2"/>
    </font>
    <font>
      <b/>
      <sz val="14"/>
      <name val="Arial"/>
      <family val="2"/>
    </font>
    <font>
      <sz val="8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3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16" fontId="14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9" fontId="7" fillId="5" borderId="9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3" fillId="3" borderId="11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9" fontId="16" fillId="5" borderId="3" xfId="0" applyNumberFormat="1" applyFont="1" applyFill="1" applyBorder="1" applyAlignment="1">
      <alignment horizontal="center" vertical="center"/>
    </xf>
    <xf numFmtId="9" fontId="15" fillId="0" borderId="31" xfId="0" applyNumberFormat="1" applyFont="1" applyBorder="1" applyAlignment="1">
      <alignment horizontal="center" vertical="center"/>
    </xf>
    <xf numFmtId="0" fontId="15" fillId="0" borderId="31" xfId="0" applyFont="1" applyBorder="1" applyProtection="1">
      <protection locked="0"/>
    </xf>
    <xf numFmtId="0" fontId="6" fillId="0" borderId="32" xfId="0" applyFont="1" applyBorder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0" fontId="28" fillId="0" borderId="0" xfId="0" applyFont="1" applyAlignment="1">
      <alignment horizontal="center"/>
    </xf>
    <xf numFmtId="0" fontId="28" fillId="0" borderId="0" xfId="0" applyFont="1"/>
    <xf numFmtId="0" fontId="18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top"/>
    </xf>
    <xf numFmtId="0" fontId="14" fillId="0" borderId="36" xfId="0" applyFont="1" applyBorder="1" applyAlignment="1">
      <alignment horizontal="center" vertical="top"/>
    </xf>
    <xf numFmtId="0" fontId="6" fillId="0" borderId="25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26" fillId="6" borderId="1" xfId="0" applyFont="1" applyFill="1" applyBorder="1" applyAlignment="1" applyProtection="1">
      <alignment horizontal="center" vertical="center"/>
      <protection locked="0"/>
    </xf>
    <xf numFmtId="164" fontId="26" fillId="6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Alignment="1" applyProtection="1">
      <alignment horizontal="center" vertical="center"/>
      <protection locked="0"/>
    </xf>
    <xf numFmtId="0" fontId="6" fillId="0" borderId="37" xfId="0" applyFont="1" applyBorder="1" applyProtection="1">
      <protection locked="0"/>
    </xf>
    <xf numFmtId="0" fontId="14" fillId="0" borderId="41" xfId="0" applyFont="1" applyBorder="1" applyAlignment="1">
      <alignment horizontal="center" vertical="center"/>
    </xf>
    <xf numFmtId="0" fontId="14" fillId="0" borderId="26" xfId="0" applyFont="1" applyBorder="1" applyAlignment="1">
      <alignment horizontal="right" vertical="center" wrapText="1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31" fillId="0" borderId="11" xfId="0" applyFont="1" applyBorder="1" applyAlignment="1" applyProtection="1">
      <alignment horizontal="center"/>
      <protection locked="0"/>
    </xf>
    <xf numFmtId="0" fontId="31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wrapText="1"/>
    </xf>
    <xf numFmtId="0" fontId="31" fillId="0" borderId="42" xfId="0" applyFont="1" applyBorder="1" applyAlignment="1">
      <alignment horizontal="center" vertical="center"/>
    </xf>
    <xf numFmtId="0" fontId="31" fillId="2" borderId="43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 vertical="center"/>
    </xf>
    <xf numFmtId="0" fontId="31" fillId="0" borderId="29" xfId="0" applyFont="1" applyBorder="1" applyAlignment="1">
      <alignment horizontal="center"/>
    </xf>
    <xf numFmtId="0" fontId="31" fillId="3" borderId="1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5" fillId="2" borderId="1" xfId="1" applyFill="1" applyBorder="1" applyAlignment="1" applyProtection="1">
      <alignment horizontal="center" vertical="center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1" fillId="3" borderId="44" xfId="0" applyFont="1" applyFill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0" fontId="14" fillId="0" borderId="42" xfId="0" applyFont="1" applyBorder="1" applyAlignment="1">
      <alignment horizontal="center" vertical="center"/>
    </xf>
    <xf numFmtId="0" fontId="23" fillId="3" borderId="21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7" fillId="0" borderId="16" xfId="0" applyFont="1" applyBorder="1" applyProtection="1">
      <protection locked="0"/>
    </xf>
    <xf numFmtId="0" fontId="16" fillId="0" borderId="43" xfId="0" applyFont="1" applyBorder="1" applyAlignment="1">
      <alignment horizontal="center" vertical="center"/>
    </xf>
    <xf numFmtId="0" fontId="15" fillId="0" borderId="43" xfId="0" applyFont="1" applyBorder="1" applyProtection="1"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13" fillId="7" borderId="6" xfId="1" applyFont="1" applyFill="1" applyBorder="1" applyAlignment="1" applyProtection="1">
      <alignment horizontal="center" vertical="center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3" fillId="7" borderId="1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7" fillId="0" borderId="29" xfId="0" applyFont="1" applyBorder="1"/>
    <xf numFmtId="0" fontId="9" fillId="0" borderId="44" xfId="0" applyFont="1" applyBorder="1" applyAlignment="1">
      <alignment horizontal="center" vertical="center"/>
    </xf>
    <xf numFmtId="0" fontId="9" fillId="0" borderId="33" xfId="0" applyFont="1" applyBorder="1"/>
    <xf numFmtId="0" fontId="22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vertical="center" shrinkToFit="1"/>
    </xf>
    <xf numFmtId="0" fontId="9" fillId="0" borderId="36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center" wrapText="1"/>
      <protection locked="0"/>
    </xf>
    <xf numFmtId="9" fontId="12" fillId="0" borderId="49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16" fontId="34" fillId="0" borderId="1" xfId="0" applyNumberFormat="1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16" fontId="38" fillId="0" borderId="1" xfId="0" applyNumberFormat="1" applyFont="1" applyBorder="1" applyAlignment="1">
      <alignment horizontal="center" vertical="center"/>
    </xf>
    <xf numFmtId="0" fontId="39" fillId="7" borderId="8" xfId="0" applyFont="1" applyFill="1" applyBorder="1" applyAlignment="1" applyProtection="1">
      <alignment horizontal="center" vertical="center" wrapText="1"/>
      <protection locked="0"/>
    </xf>
    <xf numFmtId="16" fontId="39" fillId="3" borderId="18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Border="1" applyAlignment="1">
      <alignment horizontal="center" vertical="center"/>
    </xf>
    <xf numFmtId="165" fontId="14" fillId="3" borderId="21" xfId="0" applyNumberFormat="1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 applyProtection="1">
      <protection locked="0"/>
    </xf>
    <xf numFmtId="0" fontId="41" fillId="0" borderId="0" xfId="0" applyFont="1" applyAlignment="1">
      <alignment horizontal="center" vertical="center"/>
    </xf>
    <xf numFmtId="0" fontId="40" fillId="0" borderId="0" xfId="0" applyFont="1" applyAlignment="1" applyProtection="1">
      <alignment vertical="center"/>
      <protection locked="0"/>
    </xf>
    <xf numFmtId="0" fontId="40" fillId="0" borderId="37" xfId="0" applyFont="1" applyBorder="1" applyProtection="1">
      <protection locked="0"/>
    </xf>
    <xf numFmtId="0" fontId="42" fillId="6" borderId="1" xfId="0" applyFont="1" applyFill="1" applyBorder="1" applyAlignment="1" applyProtection="1">
      <alignment horizontal="center" vertical="center"/>
      <protection locked="0"/>
    </xf>
    <xf numFmtId="0" fontId="40" fillId="0" borderId="36" xfId="0" applyFont="1" applyBorder="1" applyAlignment="1" applyProtection="1">
      <alignment vertical="center"/>
      <protection locked="0"/>
    </xf>
    <xf numFmtId="164" fontId="42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0" borderId="25" xfId="0" applyFont="1" applyBorder="1" applyProtection="1">
      <protection locked="0"/>
    </xf>
    <xf numFmtId="0" fontId="40" fillId="0" borderId="12" xfId="0" applyFont="1" applyBorder="1" applyProtection="1">
      <protection locked="0"/>
    </xf>
    <xf numFmtId="0" fontId="40" fillId="0" borderId="26" xfId="0" applyFont="1" applyBorder="1" applyProtection="1"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>
      <alignment vertical="center" wrapText="1"/>
    </xf>
    <xf numFmtId="0" fontId="45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>
      <alignment wrapText="1"/>
    </xf>
    <xf numFmtId="165" fontId="44" fillId="3" borderId="21" xfId="0" applyNumberFormat="1" applyFont="1" applyFill="1" applyBorder="1" applyAlignment="1">
      <alignment horizontal="center" vertical="center" wrapText="1"/>
    </xf>
    <xf numFmtId="0" fontId="44" fillId="3" borderId="21" xfId="0" applyFont="1" applyFill="1" applyBorder="1" applyAlignment="1" applyProtection="1">
      <alignment horizontal="center" vertical="center" wrapText="1"/>
      <protection locked="0"/>
    </xf>
    <xf numFmtId="0" fontId="46" fillId="2" borderId="1" xfId="1" applyFont="1" applyFill="1" applyBorder="1" applyAlignment="1" applyProtection="1">
      <alignment horizontal="center" vertical="center"/>
    </xf>
    <xf numFmtId="0" fontId="44" fillId="0" borderId="46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7" fillId="5" borderId="8" xfId="0" applyFont="1" applyFill="1" applyBorder="1" applyAlignment="1" applyProtection="1">
      <alignment horizontal="center" vertical="center" wrapText="1"/>
      <protection locked="0"/>
    </xf>
    <xf numFmtId="0" fontId="47" fillId="0" borderId="11" xfId="0" applyFont="1" applyBorder="1" applyAlignment="1" applyProtection="1">
      <alignment horizontal="center" vertical="center" wrapText="1"/>
      <protection locked="0"/>
    </xf>
    <xf numFmtId="0" fontId="47" fillId="0" borderId="11" xfId="0" applyFont="1" applyBorder="1" applyAlignment="1" applyProtection="1">
      <alignment horizontal="center" vertical="center"/>
      <protection locked="0"/>
    </xf>
    <xf numFmtId="0" fontId="47" fillId="0" borderId="21" xfId="0" applyFont="1" applyBorder="1" applyAlignment="1" applyProtection="1">
      <alignment horizontal="center" vertical="center"/>
      <protection locked="0"/>
    </xf>
    <xf numFmtId="0" fontId="48" fillId="0" borderId="11" xfId="0" applyFont="1" applyBorder="1" applyAlignment="1" applyProtection="1">
      <alignment horizontal="center" vertical="center"/>
      <protection locked="0"/>
    </xf>
    <xf numFmtId="0" fontId="48" fillId="0" borderId="21" xfId="0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32" xfId="0" applyFont="1" applyBorder="1" applyProtection="1">
      <protection locked="0"/>
    </xf>
    <xf numFmtId="0" fontId="40" fillId="5" borderId="7" xfId="0" applyFont="1" applyFill="1" applyBorder="1" applyAlignment="1" applyProtection="1">
      <alignment horizontal="center" vertical="center"/>
      <protection locked="0"/>
    </xf>
    <xf numFmtId="9" fontId="40" fillId="5" borderId="9" xfId="0" applyNumberFormat="1" applyFont="1" applyFill="1" applyBorder="1" applyAlignment="1">
      <alignment horizontal="center" vertical="center"/>
    </xf>
    <xf numFmtId="0" fontId="44" fillId="0" borderId="9" xfId="0" applyFont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9" fontId="40" fillId="0" borderId="31" xfId="0" applyNumberFormat="1" applyFont="1" applyBorder="1" applyAlignment="1">
      <alignment horizontal="center" vertical="center"/>
    </xf>
    <xf numFmtId="0" fontId="49" fillId="3" borderId="11" xfId="0" applyFont="1" applyFill="1" applyBorder="1" applyAlignment="1" applyProtection="1">
      <alignment horizontal="center" vertical="center"/>
      <protection locked="0"/>
    </xf>
    <xf numFmtId="0" fontId="40" fillId="0" borderId="31" xfId="0" applyFont="1" applyBorder="1" applyProtection="1">
      <protection locked="0"/>
    </xf>
    <xf numFmtId="0" fontId="50" fillId="5" borderId="7" xfId="0" applyFont="1" applyFill="1" applyBorder="1" applyAlignment="1" applyProtection="1">
      <alignment horizontal="center" vertical="center"/>
      <protection locked="0"/>
    </xf>
    <xf numFmtId="0" fontId="51" fillId="0" borderId="11" xfId="0" applyFont="1" applyBorder="1" applyAlignment="1" applyProtection="1">
      <alignment horizontal="center" vertical="center"/>
      <protection locked="0"/>
    </xf>
    <xf numFmtId="9" fontId="44" fillId="5" borderId="3" xfId="0" applyNumberFormat="1" applyFont="1" applyFill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9" fontId="44" fillId="0" borderId="49" xfId="0" applyNumberFormat="1" applyFont="1" applyBorder="1" applyAlignment="1">
      <alignment horizontal="center" vertical="center"/>
    </xf>
    <xf numFmtId="0" fontId="41" fillId="0" borderId="22" xfId="0" applyFont="1" applyBorder="1" applyAlignment="1" applyProtection="1">
      <alignment horizontal="left"/>
      <protection locked="0"/>
    </xf>
    <xf numFmtId="0" fontId="41" fillId="0" borderId="22" xfId="0" applyFont="1" applyBorder="1" applyAlignment="1" applyProtection="1">
      <alignment horizontal="center"/>
      <protection locked="0"/>
    </xf>
    <xf numFmtId="0" fontId="44" fillId="0" borderId="0" xfId="0" applyFont="1" applyAlignment="1" applyProtection="1">
      <alignment horizontal="center" wrapText="1"/>
      <protection locked="0"/>
    </xf>
    <xf numFmtId="0" fontId="47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Protection="1">
      <protection locked="0"/>
    </xf>
    <xf numFmtId="0" fontId="50" fillId="0" borderId="0" xfId="0" applyFont="1" applyAlignment="1" applyProtection="1">
      <alignment horizontal="center" vertical="center" wrapText="1"/>
      <protection locked="0"/>
    </xf>
    <xf numFmtId="0" fontId="46" fillId="0" borderId="0" xfId="1" applyFont="1" applyFill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31" fillId="0" borderId="45" xfId="0" applyFont="1" applyBorder="1" applyAlignment="1">
      <alignment horizontal="center" vertical="center" wrapText="1"/>
    </xf>
    <xf numFmtId="0" fontId="55" fillId="7" borderId="16" xfId="0" applyFont="1" applyFill="1" applyBorder="1" applyAlignment="1" applyProtection="1">
      <alignment horizontal="center" vertical="center" wrapText="1"/>
      <protection locked="0"/>
    </xf>
    <xf numFmtId="0" fontId="56" fillId="7" borderId="6" xfId="1" applyFont="1" applyFill="1" applyBorder="1" applyAlignment="1" applyProtection="1">
      <alignment horizontal="center" vertical="center"/>
      <protection locked="0"/>
    </xf>
    <xf numFmtId="0" fontId="31" fillId="0" borderId="24" xfId="0" applyFont="1" applyBorder="1" applyAlignment="1">
      <alignment horizontal="center" vertical="top"/>
    </xf>
    <xf numFmtId="0" fontId="31" fillId="0" borderId="36" xfId="0" applyFont="1" applyBorder="1" applyAlignment="1">
      <alignment horizontal="center" vertical="top"/>
    </xf>
    <xf numFmtId="16" fontId="31" fillId="3" borderId="18" xfId="0" applyNumberFormat="1" applyFont="1" applyFill="1" applyBorder="1" applyAlignment="1" applyProtection="1">
      <alignment horizontal="center" vertical="center" wrapText="1"/>
      <protection locked="0"/>
    </xf>
    <xf numFmtId="16" fontId="5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5" fillId="7" borderId="8" xfId="0" applyFont="1" applyFill="1" applyBorder="1" applyAlignment="1" applyProtection="1">
      <alignment horizontal="center" vertical="center" wrapText="1"/>
      <protection locked="0"/>
    </xf>
    <xf numFmtId="0" fontId="31" fillId="7" borderId="7" xfId="0" applyFont="1" applyFill="1" applyBorder="1" applyAlignment="1" applyProtection="1">
      <alignment horizontal="center" vertical="center"/>
      <protection locked="0"/>
    </xf>
    <xf numFmtId="0" fontId="31" fillId="7" borderId="7" xfId="0" applyFont="1" applyFill="1" applyBorder="1" applyAlignment="1">
      <alignment horizontal="center" vertical="center"/>
    </xf>
    <xf numFmtId="0" fontId="55" fillId="7" borderId="7" xfId="0" applyFont="1" applyFill="1" applyBorder="1" applyAlignment="1" applyProtection="1">
      <alignment horizontal="center" vertical="center"/>
      <protection locked="0"/>
    </xf>
    <xf numFmtId="0" fontId="55" fillId="7" borderId="7" xfId="0" applyFont="1" applyFill="1" applyBorder="1" applyAlignment="1">
      <alignment horizontal="center" vertical="center"/>
    </xf>
    <xf numFmtId="0" fontId="58" fillId="4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top" wrapText="1"/>
    </xf>
    <xf numFmtId="0" fontId="31" fillId="0" borderId="4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9" fontId="40" fillId="0" borderId="53" xfId="0" applyNumberFormat="1" applyFont="1" applyBorder="1" applyAlignment="1">
      <alignment horizontal="center" vertical="center"/>
    </xf>
    <xf numFmtId="0" fontId="40" fillId="0" borderId="38" xfId="0" applyFont="1" applyBorder="1" applyAlignment="1" applyProtection="1">
      <alignment horizontal="center" vertical="center"/>
      <protection locked="0"/>
    </xf>
    <xf numFmtId="0" fontId="40" fillId="0" borderId="52" xfId="0" applyFont="1" applyBorder="1" applyProtection="1">
      <protection locked="0"/>
    </xf>
    <xf numFmtId="9" fontId="40" fillId="0" borderId="52" xfId="0" applyNumberFormat="1" applyFont="1" applyBorder="1" applyAlignment="1">
      <alignment horizontal="center" vertical="center"/>
    </xf>
    <xf numFmtId="0" fontId="40" fillId="0" borderId="53" xfId="0" applyFont="1" applyBorder="1" applyProtection="1">
      <protection locked="0"/>
    </xf>
    <xf numFmtId="0" fontId="46" fillId="2" borderId="10" xfId="1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shrinkToFit="1"/>
    </xf>
    <xf numFmtId="0" fontId="42" fillId="6" borderId="31" xfId="0" applyFont="1" applyFill="1" applyBorder="1" applyAlignment="1" applyProtection="1">
      <alignment horizontal="center" vertical="center"/>
      <protection locked="0"/>
    </xf>
    <xf numFmtId="164" fontId="42" fillId="6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Protection="1">
      <protection locked="0"/>
    </xf>
    <xf numFmtId="0" fontId="9" fillId="0" borderId="43" xfId="0" applyFont="1" applyBorder="1" applyProtection="1"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 shrinkToFit="1"/>
    </xf>
    <xf numFmtId="0" fontId="59" fillId="0" borderId="0" xfId="0" quotePrefix="1" applyFont="1" applyAlignment="1" applyProtection="1">
      <alignment horizontal="center" shrinkToFit="1"/>
      <protection locked="0"/>
    </xf>
    <xf numFmtId="0" fontId="60" fillId="0" borderId="0" xfId="0" quotePrefix="1" applyFont="1" applyAlignment="1">
      <alignment horizontal="center" vertical="top" shrinkToFit="1"/>
    </xf>
    <xf numFmtId="0" fontId="55" fillId="4" borderId="2" xfId="0" applyFont="1" applyFill="1" applyBorder="1" applyAlignment="1">
      <alignment horizontal="center" vertical="center"/>
    </xf>
    <xf numFmtId="0" fontId="9" fillId="0" borderId="2" xfId="0" applyFont="1" applyBorder="1"/>
    <xf numFmtId="0" fontId="40" fillId="0" borderId="3" xfId="0" applyFont="1" applyBorder="1" applyAlignment="1">
      <alignment horizontal="center" vertical="center"/>
    </xf>
    <xf numFmtId="0" fontId="40" fillId="0" borderId="49" xfId="0" applyFont="1" applyBorder="1"/>
    <xf numFmtId="0" fontId="48" fillId="0" borderId="41" xfId="0" applyFont="1" applyBorder="1" applyAlignment="1" applyProtection="1">
      <alignment horizontal="center" vertical="center"/>
      <protection locked="0"/>
    </xf>
    <xf numFmtId="0" fontId="44" fillId="0" borderId="54" xfId="0" applyFont="1" applyBorder="1" applyAlignment="1" applyProtection="1">
      <alignment horizontal="center" vertical="center"/>
      <protection locked="0"/>
    </xf>
    <xf numFmtId="0" fontId="49" fillId="3" borderId="41" xfId="0" applyFont="1" applyFill="1" applyBorder="1" applyAlignment="1" applyProtection="1">
      <alignment horizontal="center" vertical="center"/>
      <protection locked="0"/>
    </xf>
    <xf numFmtId="0" fontId="51" fillId="0" borderId="41" xfId="0" applyFont="1" applyBorder="1" applyAlignment="1" applyProtection="1">
      <alignment horizontal="center" vertical="center"/>
      <protection locked="0"/>
    </xf>
    <xf numFmtId="0" fontId="56" fillId="0" borderId="55" xfId="1" applyFont="1" applyFill="1" applyBorder="1" applyAlignment="1" applyProtection="1">
      <alignment horizontal="center" vertical="center"/>
      <protection locked="0"/>
    </xf>
    <xf numFmtId="0" fontId="31" fillId="0" borderId="56" xfId="0" applyFont="1" applyBorder="1" applyAlignment="1" applyProtection="1">
      <alignment horizontal="center" vertical="center"/>
      <protection locked="0"/>
    </xf>
    <xf numFmtId="0" fontId="31" fillId="0" borderId="56" xfId="0" applyFont="1" applyBorder="1" applyAlignment="1">
      <alignment horizontal="center" vertical="center"/>
    </xf>
    <xf numFmtId="0" fontId="40" fillId="0" borderId="56" xfId="0" applyFont="1" applyBorder="1" applyAlignment="1" applyProtection="1">
      <alignment horizontal="center" vertical="center"/>
      <protection locked="0"/>
    </xf>
    <xf numFmtId="9" fontId="40" fillId="0" borderId="56" xfId="0" applyNumberFormat="1" applyFont="1" applyBorder="1" applyAlignment="1">
      <alignment horizontal="center" vertical="center"/>
    </xf>
    <xf numFmtId="0" fontId="44" fillId="0" borderId="57" xfId="0" applyFont="1" applyBorder="1" applyAlignment="1" applyProtection="1">
      <alignment horizontal="center" vertical="center"/>
      <protection locked="0"/>
    </xf>
    <xf numFmtId="0" fontId="44" fillId="0" borderId="58" xfId="0" applyFont="1" applyBorder="1" applyAlignment="1" applyProtection="1">
      <alignment horizontal="center" vertical="center"/>
      <protection locked="0"/>
    </xf>
    <xf numFmtId="0" fontId="44" fillId="0" borderId="59" xfId="0" applyFont="1" applyBorder="1" applyAlignment="1" applyProtection="1">
      <alignment horizontal="center" vertical="center"/>
      <protection locked="0"/>
    </xf>
    <xf numFmtId="0" fontId="55" fillId="5" borderId="3" xfId="0" applyFont="1" applyFill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shrinkToFit="1"/>
    </xf>
    <xf numFmtId="0" fontId="41" fillId="0" borderId="50" xfId="0" applyFont="1" applyBorder="1" applyAlignment="1">
      <alignment horizontal="center" vertical="center" shrinkToFit="1"/>
    </xf>
    <xf numFmtId="0" fontId="53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31" fillId="4" borderId="28" xfId="0" applyFont="1" applyFill="1" applyBorder="1" applyAlignment="1">
      <alignment horizontal="center" vertical="center" wrapText="1"/>
    </xf>
    <xf numFmtId="0" fontId="31" fillId="4" borderId="35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42" fillId="6" borderId="10" xfId="0" applyFont="1" applyFill="1" applyBorder="1" applyAlignment="1" applyProtection="1">
      <alignment horizontal="center" vertical="center" shrinkToFit="1"/>
      <protection locked="0"/>
    </xf>
    <xf numFmtId="0" fontId="42" fillId="6" borderId="48" xfId="0" applyFont="1" applyFill="1" applyBorder="1" applyAlignment="1" applyProtection="1">
      <alignment horizontal="center" vertical="center" shrinkToFit="1"/>
      <protection locked="0"/>
    </xf>
    <xf numFmtId="0" fontId="42" fillId="6" borderId="38" xfId="0" applyFont="1" applyFill="1" applyBorder="1" applyAlignment="1" applyProtection="1">
      <alignment horizontal="center" vertical="center" shrinkToFit="1"/>
      <protection locked="0"/>
    </xf>
    <xf numFmtId="0" fontId="31" fillId="4" borderId="3" xfId="0" applyFont="1" applyFill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44" fillId="0" borderId="23" xfId="0" applyFont="1" applyBorder="1" applyAlignment="1" applyProtection="1">
      <alignment horizontal="center" wrapText="1"/>
      <protection locked="0"/>
    </xf>
    <xf numFmtId="0" fontId="44" fillId="0" borderId="22" xfId="0" applyFont="1" applyBorder="1" applyAlignment="1" applyProtection="1">
      <alignment horizontal="center" wrapText="1"/>
      <protection locked="0"/>
    </xf>
    <xf numFmtId="0" fontId="44" fillId="0" borderId="24" xfId="0" applyFont="1" applyBorder="1" applyAlignment="1" applyProtection="1">
      <alignment horizontal="center" wrapText="1"/>
      <protection locked="0"/>
    </xf>
    <xf numFmtId="0" fontId="44" fillId="0" borderId="25" xfId="0" applyFont="1" applyBorder="1" applyAlignment="1" applyProtection="1">
      <alignment horizontal="center" wrapText="1"/>
      <protection locked="0"/>
    </xf>
    <xf numFmtId="0" fontId="44" fillId="0" borderId="12" xfId="0" applyFont="1" applyBorder="1" applyAlignment="1" applyProtection="1">
      <alignment horizontal="center" wrapText="1"/>
      <protection locked="0"/>
    </xf>
    <xf numFmtId="0" fontId="44" fillId="0" borderId="26" xfId="0" applyFont="1" applyBorder="1" applyAlignment="1" applyProtection="1">
      <alignment horizontal="center" wrapText="1"/>
      <protection locked="0"/>
    </xf>
    <xf numFmtId="0" fontId="44" fillId="0" borderId="39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top"/>
    </xf>
    <xf numFmtId="0" fontId="14" fillId="0" borderId="22" xfId="0" applyFont="1" applyBorder="1" applyAlignment="1">
      <alignment horizontal="center" vertical="top"/>
    </xf>
    <xf numFmtId="0" fontId="14" fillId="0" borderId="24" xfId="0" applyFont="1" applyBorder="1" applyAlignment="1">
      <alignment horizontal="center" vertical="top"/>
    </xf>
    <xf numFmtId="0" fontId="14" fillId="0" borderId="25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/>
    </xf>
    <xf numFmtId="0" fontId="19" fillId="0" borderId="0" xfId="0" applyFont="1" applyAlignment="1" applyProtection="1">
      <alignment horizontal="center" vertical="center"/>
      <protection locked="0"/>
    </xf>
    <xf numFmtId="0" fontId="14" fillId="4" borderId="28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0" borderId="23" xfId="0" applyFont="1" applyBorder="1" applyAlignment="1" applyProtection="1">
      <alignment horizontal="center" wrapText="1"/>
      <protection locked="0"/>
    </xf>
    <xf numFmtId="0" fontId="18" fillId="0" borderId="22" xfId="0" applyFont="1" applyBorder="1" applyAlignment="1" applyProtection="1">
      <alignment horizontal="center" wrapText="1"/>
      <protection locked="0"/>
    </xf>
    <xf numFmtId="0" fontId="18" fillId="0" borderId="24" xfId="0" applyFont="1" applyBorder="1" applyAlignment="1" applyProtection="1">
      <alignment horizontal="center" wrapText="1"/>
      <protection locked="0"/>
    </xf>
    <xf numFmtId="0" fontId="18" fillId="0" borderId="25" xfId="0" applyFont="1" applyBorder="1" applyAlignment="1" applyProtection="1">
      <alignment horizontal="center" wrapText="1"/>
      <protection locked="0"/>
    </xf>
    <xf numFmtId="0" fontId="18" fillId="0" borderId="12" xfId="0" applyFont="1" applyBorder="1" applyAlignment="1" applyProtection="1">
      <alignment horizontal="center" wrapText="1"/>
      <protection locked="0"/>
    </xf>
    <xf numFmtId="0" fontId="18" fillId="0" borderId="26" xfId="0" applyFont="1" applyBorder="1" applyAlignment="1" applyProtection="1">
      <alignment horizontal="center" wrapText="1"/>
      <protection locked="0"/>
    </xf>
    <xf numFmtId="0" fontId="14" fillId="0" borderId="2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0" fontId="22" fillId="0" borderId="0" xfId="0" applyFont="1" applyAlignment="1" applyProtection="1">
      <alignment horizontal="center" vertical="center"/>
      <protection locked="0"/>
    </xf>
    <xf numFmtId="0" fontId="26" fillId="6" borderId="10" xfId="0" applyFont="1" applyFill="1" applyBorder="1" applyAlignment="1" applyProtection="1">
      <alignment horizontal="center" vertical="center" shrinkToFit="1"/>
      <protection locked="0"/>
    </xf>
    <xf numFmtId="0" fontId="26" fillId="6" borderId="48" xfId="0" applyFont="1" applyFill="1" applyBorder="1" applyAlignment="1" applyProtection="1">
      <alignment horizontal="center" vertical="center" shrinkToFit="1"/>
      <protection locked="0"/>
    </xf>
    <xf numFmtId="0" fontId="26" fillId="6" borderId="38" xfId="0" applyFont="1" applyFill="1" applyBorder="1" applyAlignment="1" applyProtection="1">
      <alignment horizontal="center" vertical="center" shrinkToFit="1"/>
      <protection locked="0"/>
    </xf>
    <xf numFmtId="0" fontId="18" fillId="0" borderId="3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Collegamento ipertestuale" xfId="1" builtinId="8"/>
    <cellStyle name="Normale" xfId="0" builtinId="0"/>
  </cellStyles>
  <dxfs count="50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553810</xdr:colOff>
      <xdr:row>9</xdr:row>
      <xdr:rowOff>138798</xdr:rowOff>
    </xdr:from>
    <xdr:to>
      <xdr:col>31</xdr:col>
      <xdr:colOff>85659</xdr:colOff>
      <xdr:row>11</xdr:row>
      <xdr:rowOff>20460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7096" y="2490112"/>
          <a:ext cx="1482989" cy="774291"/>
        </a:xfrm>
        <a:prstGeom prst="rect">
          <a:avLst/>
        </a:prstGeom>
      </xdr:spPr>
    </xdr:pic>
    <xdr:clientData/>
  </xdr:twoCellAnchor>
  <xdr:twoCellAnchor>
    <xdr:from>
      <xdr:col>1</xdr:col>
      <xdr:colOff>1004427</xdr:colOff>
      <xdr:row>18</xdr:row>
      <xdr:rowOff>96014</xdr:rowOff>
    </xdr:from>
    <xdr:to>
      <xdr:col>1</xdr:col>
      <xdr:colOff>1475760</xdr:colOff>
      <xdr:row>18</xdr:row>
      <xdr:rowOff>305210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 flipH="1">
          <a:off x="1516056" y="7302357"/>
          <a:ext cx="471333" cy="209196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581025</xdr:colOff>
      <xdr:row>14</xdr:row>
      <xdr:rowOff>297180</xdr:rowOff>
    </xdr:from>
    <xdr:to>
      <xdr:col>5</xdr:col>
      <xdr:colOff>1000125</xdr:colOff>
      <xdr:row>14</xdr:row>
      <xdr:rowOff>408432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95925" y="597789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90</xdr:row>
      <xdr:rowOff>251460</xdr:rowOff>
    </xdr:from>
    <xdr:to>
      <xdr:col>5</xdr:col>
      <xdr:colOff>990600</xdr:colOff>
      <xdr:row>90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036820" y="1083945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24</xdr:col>
      <xdr:colOff>254816</xdr:colOff>
      <xdr:row>0</xdr:row>
      <xdr:rowOff>119742</xdr:rowOff>
    </xdr:from>
    <xdr:ext cx="247650" cy="655885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0861473" y="119742"/>
          <a:ext cx="247650" cy="655885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oneCellAnchor>
    <xdr:from>
      <xdr:col>5</xdr:col>
      <xdr:colOff>98854</xdr:colOff>
      <xdr:row>11</xdr:row>
      <xdr:rowOff>265339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49825" y="3509282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108379</xdr:colOff>
      <xdr:row>12</xdr:row>
      <xdr:rowOff>332014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59350" y="392430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117023</xdr:colOff>
      <xdr:row>13</xdr:row>
      <xdr:rowOff>333375</xdr:rowOff>
    </xdr:from>
    <xdr:ext cx="318408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67994" y="4306661"/>
          <a:ext cx="318408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174171</xdr:colOff>
      <xdr:row>14</xdr:row>
      <xdr:rowOff>329294</xdr:rowOff>
    </xdr:from>
    <xdr:ext cx="217715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25142" y="4683580"/>
          <a:ext cx="217715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563336</xdr:colOff>
      <xdr:row>17</xdr:row>
      <xdr:rowOff>578032</xdr:rowOff>
    </xdr:from>
    <xdr:ext cx="340671" cy="84369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57993" y="6195061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89</xdr:row>
      <xdr:rowOff>0</xdr:rowOff>
    </xdr:from>
    <xdr:ext cx="184731" cy="843693"/>
    <xdr:sp macro="" textlink="">
      <xdr:nvSpPr>
        <xdr:cNvPr id="23" name="Rettangol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701030" y="986409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566058</xdr:colOff>
      <xdr:row>12</xdr:row>
      <xdr:rowOff>228600</xdr:rowOff>
    </xdr:from>
    <xdr:to>
      <xdr:col>5</xdr:col>
      <xdr:colOff>985158</xdr:colOff>
      <xdr:row>12</xdr:row>
      <xdr:rowOff>309372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617029" y="3820886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566059</xdr:colOff>
      <xdr:row>13</xdr:row>
      <xdr:rowOff>250371</xdr:rowOff>
    </xdr:from>
    <xdr:to>
      <xdr:col>5</xdr:col>
      <xdr:colOff>985159</xdr:colOff>
      <xdr:row>13</xdr:row>
      <xdr:rowOff>331143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617030" y="4223657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37009</xdr:colOff>
      <xdr:row>25</xdr:row>
      <xdr:rowOff>149700</xdr:rowOff>
    </xdr:from>
    <xdr:to>
      <xdr:col>0</xdr:col>
      <xdr:colOff>474305</xdr:colOff>
      <xdr:row>25</xdr:row>
      <xdr:rowOff>149700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37009" y="9903300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37009</xdr:colOff>
      <xdr:row>34</xdr:row>
      <xdr:rowOff>149700</xdr:rowOff>
    </xdr:from>
    <xdr:to>
      <xdr:col>0</xdr:col>
      <xdr:colOff>474305</xdr:colOff>
      <xdr:row>34</xdr:row>
      <xdr:rowOff>149700</xdr:rowOff>
    </xdr:to>
    <xdr:cxnSp macro="">
      <xdr:nvCxnSpPr>
        <xdr:cNvPr id="26" name="Connettore 2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37009" y="10066586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47895</xdr:colOff>
      <xdr:row>43</xdr:row>
      <xdr:rowOff>149700</xdr:rowOff>
    </xdr:from>
    <xdr:to>
      <xdr:col>0</xdr:col>
      <xdr:colOff>485191</xdr:colOff>
      <xdr:row>43</xdr:row>
      <xdr:rowOff>149700</xdr:rowOff>
    </xdr:to>
    <xdr:cxnSp macro="">
      <xdr:nvCxnSpPr>
        <xdr:cNvPr id="29" name="Connettore 2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H="1">
          <a:off x="47895" y="10229871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47895</xdr:colOff>
      <xdr:row>52</xdr:row>
      <xdr:rowOff>149700</xdr:rowOff>
    </xdr:from>
    <xdr:to>
      <xdr:col>0</xdr:col>
      <xdr:colOff>485191</xdr:colOff>
      <xdr:row>52</xdr:row>
      <xdr:rowOff>149700</xdr:rowOff>
    </xdr:to>
    <xdr:cxnSp macro="">
      <xdr:nvCxnSpPr>
        <xdr:cNvPr id="32" name="Connettore 2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47895" y="10393157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47895</xdr:colOff>
      <xdr:row>61</xdr:row>
      <xdr:rowOff>138814</xdr:rowOff>
    </xdr:from>
    <xdr:to>
      <xdr:col>0</xdr:col>
      <xdr:colOff>485191</xdr:colOff>
      <xdr:row>61</xdr:row>
      <xdr:rowOff>138814</xdr:rowOff>
    </xdr:to>
    <xdr:cxnSp macro="">
      <xdr:nvCxnSpPr>
        <xdr:cNvPr id="34" name="Connettore 2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>
          <a:off x="47895" y="10545557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47895</xdr:colOff>
      <xdr:row>70</xdr:row>
      <xdr:rowOff>149700</xdr:rowOff>
    </xdr:from>
    <xdr:to>
      <xdr:col>0</xdr:col>
      <xdr:colOff>485191</xdr:colOff>
      <xdr:row>70</xdr:row>
      <xdr:rowOff>149700</xdr:rowOff>
    </xdr:to>
    <xdr:cxnSp macro="">
      <xdr:nvCxnSpPr>
        <xdr:cNvPr id="35" name="Connettore 2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>
          <a:off x="47895" y="31402586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79</xdr:row>
      <xdr:rowOff>149700</xdr:rowOff>
    </xdr:from>
    <xdr:to>
      <xdr:col>0</xdr:col>
      <xdr:colOff>496077</xdr:colOff>
      <xdr:row>79</xdr:row>
      <xdr:rowOff>149700</xdr:rowOff>
    </xdr:to>
    <xdr:cxnSp macro="">
      <xdr:nvCxnSpPr>
        <xdr:cNvPr id="36" name="Connettore 2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>
          <a:off x="58781" y="3570244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413109</xdr:colOff>
      <xdr:row>0</xdr:row>
      <xdr:rowOff>80028</xdr:rowOff>
    </xdr:from>
    <xdr:to>
      <xdr:col>29</xdr:col>
      <xdr:colOff>413654</xdr:colOff>
      <xdr:row>1</xdr:row>
      <xdr:rowOff>232410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20385129" y="80028"/>
          <a:ext cx="545" cy="350502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88</xdr:row>
      <xdr:rowOff>138814</xdr:rowOff>
    </xdr:from>
    <xdr:to>
      <xdr:col>0</xdr:col>
      <xdr:colOff>496077</xdr:colOff>
      <xdr:row>88</xdr:row>
      <xdr:rowOff>138814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58781" y="35691557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161925</xdr:colOff>
      <xdr:row>9</xdr:row>
      <xdr:rowOff>378284</xdr:rowOff>
    </xdr:from>
    <xdr:to>
      <xdr:col>30</xdr:col>
      <xdr:colOff>502186</xdr:colOff>
      <xdr:row>10</xdr:row>
      <xdr:rowOff>390575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5930" y="3113864"/>
          <a:ext cx="1549937" cy="774291"/>
        </a:xfrm>
        <a:prstGeom prst="rect">
          <a:avLst/>
        </a:prstGeom>
      </xdr:spPr>
    </xdr:pic>
    <xdr:clientData/>
  </xdr:twoCellAnchor>
  <xdr:twoCellAnchor>
    <xdr:from>
      <xdr:col>1</xdr:col>
      <xdr:colOff>1635125</xdr:colOff>
      <xdr:row>18</xdr:row>
      <xdr:rowOff>95250</xdr:rowOff>
    </xdr:from>
    <xdr:to>
      <xdr:col>1</xdr:col>
      <xdr:colOff>2254250</xdr:colOff>
      <xdr:row>18</xdr:row>
      <xdr:rowOff>317500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172335" y="83248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28</xdr:row>
      <xdr:rowOff>79375</xdr:rowOff>
    </xdr:from>
    <xdr:to>
      <xdr:col>1</xdr:col>
      <xdr:colOff>2222500</xdr:colOff>
      <xdr:row>28</xdr:row>
      <xdr:rowOff>301625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140585" y="144430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588645</xdr:colOff>
      <xdr:row>13</xdr:row>
      <xdr:rowOff>335280</xdr:rowOff>
    </xdr:from>
    <xdr:to>
      <xdr:col>5</xdr:col>
      <xdr:colOff>1007745</xdr:colOff>
      <xdr:row>13</xdr:row>
      <xdr:rowOff>446532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503545" y="548259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619125</xdr:colOff>
      <xdr:row>12</xdr:row>
      <xdr:rowOff>350520</xdr:rowOff>
    </xdr:from>
    <xdr:to>
      <xdr:col>5</xdr:col>
      <xdr:colOff>1038225</xdr:colOff>
      <xdr:row>12</xdr:row>
      <xdr:rowOff>461772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34025" y="496443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581025</xdr:colOff>
      <xdr:row>14</xdr:row>
      <xdr:rowOff>297180</xdr:rowOff>
    </xdr:from>
    <xdr:to>
      <xdr:col>5</xdr:col>
      <xdr:colOff>1000125</xdr:colOff>
      <xdr:row>14</xdr:row>
      <xdr:rowOff>408432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495925" y="597789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82</xdr:row>
      <xdr:rowOff>251460</xdr:rowOff>
    </xdr:from>
    <xdr:to>
      <xdr:col>5</xdr:col>
      <xdr:colOff>990600</xdr:colOff>
      <xdr:row>82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5036820" y="4641723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23</xdr:col>
      <xdr:colOff>526961</xdr:colOff>
      <xdr:row>0</xdr:row>
      <xdr:rowOff>107950</xdr:rowOff>
    </xdr:from>
    <xdr:ext cx="247650" cy="937629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1024761" y="107950"/>
          <a:ext cx="247650" cy="937629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oneCellAnchor>
    <xdr:from>
      <xdr:col>5</xdr:col>
      <xdr:colOff>11769</xdr:colOff>
      <xdr:row>12</xdr:row>
      <xdr:rowOff>123825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926669" y="4737735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21294</xdr:colOff>
      <xdr:row>13</xdr:row>
      <xdr:rowOff>114300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936194" y="526161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19050</xdr:colOff>
      <xdr:row>14</xdr:row>
      <xdr:rowOff>104775</xdr:rowOff>
    </xdr:from>
    <xdr:ext cx="340671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933950" y="5785485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28575</xdr:colOff>
      <xdr:row>15</xdr:row>
      <xdr:rowOff>57150</xdr:rowOff>
    </xdr:from>
    <xdr:ext cx="340671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43475" y="627126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1085850</xdr:colOff>
      <xdr:row>17</xdr:row>
      <xdr:rowOff>762000</xdr:rowOff>
    </xdr:from>
    <xdr:ext cx="340671" cy="84369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623060" y="817245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541020</xdr:colOff>
          <xdr:row>13</xdr:row>
          <xdr:rowOff>396240</xdr:rowOff>
        </xdr:from>
        <xdr:to>
          <xdr:col>31</xdr:col>
          <xdr:colOff>708660</xdr:colOff>
          <xdr:row>14</xdr:row>
          <xdr:rowOff>365760</xdr:rowOff>
        </xdr:to>
        <xdr:sp macro="" textlink="">
          <xdr:nvSpPr>
            <xdr:cNvPr id="49153" name="Button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2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+ 2 GG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13</xdr:row>
          <xdr:rowOff>419100</xdr:rowOff>
        </xdr:from>
        <xdr:to>
          <xdr:col>30</xdr:col>
          <xdr:colOff>60960</xdr:colOff>
          <xdr:row>14</xdr:row>
          <xdr:rowOff>365760</xdr:rowOff>
        </xdr:to>
        <xdr:sp macro="" textlink="">
          <xdr:nvSpPr>
            <xdr:cNvPr id="49154" name="Button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2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da PR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1635125</xdr:colOff>
      <xdr:row>24</xdr:row>
      <xdr:rowOff>95250</xdr:rowOff>
    </xdr:from>
    <xdr:to>
      <xdr:col>1</xdr:col>
      <xdr:colOff>2254250</xdr:colOff>
      <xdr:row>24</xdr:row>
      <xdr:rowOff>317500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172335" y="120053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26</xdr:row>
      <xdr:rowOff>95250</xdr:rowOff>
    </xdr:from>
    <xdr:to>
      <xdr:col>1</xdr:col>
      <xdr:colOff>2254250</xdr:colOff>
      <xdr:row>26</xdr:row>
      <xdr:rowOff>317500</xdr:rowOff>
    </xdr:to>
    <xdr:sp macro="" textlink="">
      <xdr:nvSpPr>
        <xdr:cNvPr id="16" name="Freccia a destra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172335" y="132321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1196477</xdr:colOff>
      <xdr:row>25</xdr:row>
      <xdr:rowOff>762000</xdr:rowOff>
    </xdr:from>
    <xdr:ext cx="184731" cy="843693"/>
    <xdr:sp macro="" textlink="">
      <xdr:nvSpPr>
        <xdr:cNvPr id="17" name="Rettangol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733687" y="1307973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172335" y="156857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20" name="Freccia a destra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72335" y="169125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20</xdr:row>
      <xdr:rowOff>95250</xdr:rowOff>
    </xdr:from>
    <xdr:to>
      <xdr:col>1</xdr:col>
      <xdr:colOff>2254250</xdr:colOff>
      <xdr:row>20</xdr:row>
      <xdr:rowOff>317500</xdr:rowOff>
    </xdr:to>
    <xdr:sp macro="" textlink="">
      <xdr:nvSpPr>
        <xdr:cNvPr id="23" name="Freccia a destra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72335" y="95516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22</xdr:row>
      <xdr:rowOff>95250</xdr:rowOff>
    </xdr:from>
    <xdr:to>
      <xdr:col>1</xdr:col>
      <xdr:colOff>2254250</xdr:colOff>
      <xdr:row>22</xdr:row>
      <xdr:rowOff>317500</xdr:rowOff>
    </xdr:to>
    <xdr:sp macro="" textlink="">
      <xdr:nvSpPr>
        <xdr:cNvPr id="24" name="Freccia a destra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72335" y="10778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26" name="Freccia a destra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2335" y="181394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27" name="Freccia a destra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2335" y="193662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29" name="Freccia a destra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72335" y="205930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30" name="Freccia a destra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72335" y="218198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32" name="Freccia a destra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172335" y="23046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44</xdr:row>
      <xdr:rowOff>95250</xdr:rowOff>
    </xdr:from>
    <xdr:to>
      <xdr:col>1</xdr:col>
      <xdr:colOff>2254250</xdr:colOff>
      <xdr:row>44</xdr:row>
      <xdr:rowOff>317500</xdr:rowOff>
    </xdr:to>
    <xdr:sp macro="" textlink="">
      <xdr:nvSpPr>
        <xdr:cNvPr id="33" name="Freccia a destra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172335" y="242735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54</xdr:row>
      <xdr:rowOff>79375</xdr:rowOff>
    </xdr:from>
    <xdr:to>
      <xdr:col>1</xdr:col>
      <xdr:colOff>2222500</xdr:colOff>
      <xdr:row>54</xdr:row>
      <xdr:rowOff>301625</xdr:rowOff>
    </xdr:to>
    <xdr:sp macro="" textlink="">
      <xdr:nvSpPr>
        <xdr:cNvPr id="34" name="Freccia a destra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140585" y="3039173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50</xdr:row>
      <xdr:rowOff>95250</xdr:rowOff>
    </xdr:from>
    <xdr:to>
      <xdr:col>1</xdr:col>
      <xdr:colOff>2254250</xdr:colOff>
      <xdr:row>50</xdr:row>
      <xdr:rowOff>317500</xdr:rowOff>
    </xdr:to>
    <xdr:sp macro="" textlink="">
      <xdr:nvSpPr>
        <xdr:cNvPr id="36" name="Freccia a destra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172335" y="279539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52</xdr:row>
      <xdr:rowOff>95250</xdr:rowOff>
    </xdr:from>
    <xdr:to>
      <xdr:col>1</xdr:col>
      <xdr:colOff>2254250</xdr:colOff>
      <xdr:row>52</xdr:row>
      <xdr:rowOff>317500</xdr:rowOff>
    </xdr:to>
    <xdr:sp macro="" textlink="">
      <xdr:nvSpPr>
        <xdr:cNvPr id="37" name="Freccia a destra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172335" y="291807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56</xdr:row>
      <xdr:rowOff>95250</xdr:rowOff>
    </xdr:from>
    <xdr:to>
      <xdr:col>1</xdr:col>
      <xdr:colOff>2254250</xdr:colOff>
      <xdr:row>56</xdr:row>
      <xdr:rowOff>317500</xdr:rowOff>
    </xdr:to>
    <xdr:sp macro="" textlink="">
      <xdr:nvSpPr>
        <xdr:cNvPr id="40" name="Freccia a destra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172335" y="316344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58</xdr:row>
      <xdr:rowOff>95250</xdr:rowOff>
    </xdr:from>
    <xdr:to>
      <xdr:col>1</xdr:col>
      <xdr:colOff>2254250</xdr:colOff>
      <xdr:row>58</xdr:row>
      <xdr:rowOff>317500</xdr:rowOff>
    </xdr:to>
    <xdr:sp macro="" textlink="">
      <xdr:nvSpPr>
        <xdr:cNvPr id="41" name="Freccia a destra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172335" y="328612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46</xdr:row>
      <xdr:rowOff>95250</xdr:rowOff>
    </xdr:from>
    <xdr:to>
      <xdr:col>1</xdr:col>
      <xdr:colOff>2254250</xdr:colOff>
      <xdr:row>46</xdr:row>
      <xdr:rowOff>317500</xdr:rowOff>
    </xdr:to>
    <xdr:sp macro="" textlink="">
      <xdr:nvSpPr>
        <xdr:cNvPr id="43" name="Freccia a destra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172335" y="255003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48</xdr:row>
      <xdr:rowOff>95250</xdr:rowOff>
    </xdr:from>
    <xdr:to>
      <xdr:col>1</xdr:col>
      <xdr:colOff>2254250</xdr:colOff>
      <xdr:row>48</xdr:row>
      <xdr:rowOff>317500</xdr:rowOff>
    </xdr:to>
    <xdr:sp macro="" textlink="">
      <xdr:nvSpPr>
        <xdr:cNvPr id="44" name="Freccia a destra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172335" y="267271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70</xdr:row>
      <xdr:rowOff>95250</xdr:rowOff>
    </xdr:from>
    <xdr:to>
      <xdr:col>1</xdr:col>
      <xdr:colOff>2254250</xdr:colOff>
      <xdr:row>70</xdr:row>
      <xdr:rowOff>317500</xdr:rowOff>
    </xdr:to>
    <xdr:sp macro="" textlink="">
      <xdr:nvSpPr>
        <xdr:cNvPr id="46" name="Freccia a destra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172335" y="402221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72</xdr:row>
      <xdr:rowOff>95250</xdr:rowOff>
    </xdr:from>
    <xdr:to>
      <xdr:col>1</xdr:col>
      <xdr:colOff>2254250</xdr:colOff>
      <xdr:row>72</xdr:row>
      <xdr:rowOff>317500</xdr:rowOff>
    </xdr:to>
    <xdr:sp macro="" textlink="">
      <xdr:nvSpPr>
        <xdr:cNvPr id="47" name="Freccia a destra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2172335" y="414489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74</xdr:row>
      <xdr:rowOff>95250</xdr:rowOff>
    </xdr:from>
    <xdr:to>
      <xdr:col>1</xdr:col>
      <xdr:colOff>2254250</xdr:colOff>
      <xdr:row>74</xdr:row>
      <xdr:rowOff>317500</xdr:rowOff>
    </xdr:to>
    <xdr:sp macro="" textlink="">
      <xdr:nvSpPr>
        <xdr:cNvPr id="49" name="Freccia a destra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172335" y="426758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76</xdr:row>
      <xdr:rowOff>95250</xdr:rowOff>
    </xdr:from>
    <xdr:to>
      <xdr:col>1</xdr:col>
      <xdr:colOff>2254250</xdr:colOff>
      <xdr:row>76</xdr:row>
      <xdr:rowOff>317500</xdr:rowOff>
    </xdr:to>
    <xdr:sp macro="" textlink="">
      <xdr:nvSpPr>
        <xdr:cNvPr id="50" name="Freccia a destra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172335" y="439026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78</xdr:row>
      <xdr:rowOff>95250</xdr:rowOff>
    </xdr:from>
    <xdr:to>
      <xdr:col>1</xdr:col>
      <xdr:colOff>2254250</xdr:colOff>
      <xdr:row>78</xdr:row>
      <xdr:rowOff>317500</xdr:rowOff>
    </xdr:to>
    <xdr:sp macro="" textlink="">
      <xdr:nvSpPr>
        <xdr:cNvPr id="52" name="Freccia a destra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2172335" y="451294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60</xdr:row>
      <xdr:rowOff>95250</xdr:rowOff>
    </xdr:from>
    <xdr:to>
      <xdr:col>1</xdr:col>
      <xdr:colOff>2254250</xdr:colOff>
      <xdr:row>60</xdr:row>
      <xdr:rowOff>317500</xdr:rowOff>
    </xdr:to>
    <xdr:sp macro="" textlink="">
      <xdr:nvSpPr>
        <xdr:cNvPr id="53" name="Freccia a destra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2172335" y="340880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62</xdr:row>
      <xdr:rowOff>95250</xdr:rowOff>
    </xdr:from>
    <xdr:to>
      <xdr:col>1</xdr:col>
      <xdr:colOff>2254250</xdr:colOff>
      <xdr:row>62</xdr:row>
      <xdr:rowOff>317500</xdr:rowOff>
    </xdr:to>
    <xdr:sp macro="" textlink="">
      <xdr:nvSpPr>
        <xdr:cNvPr id="54" name="Freccia a destra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172335" y="35314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64</xdr:row>
      <xdr:rowOff>95250</xdr:rowOff>
    </xdr:from>
    <xdr:to>
      <xdr:col>1</xdr:col>
      <xdr:colOff>2254250</xdr:colOff>
      <xdr:row>64</xdr:row>
      <xdr:rowOff>317500</xdr:rowOff>
    </xdr:to>
    <xdr:sp macro="" textlink="">
      <xdr:nvSpPr>
        <xdr:cNvPr id="56" name="Freccia a destra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2172335" y="365417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66</xdr:row>
      <xdr:rowOff>95250</xdr:rowOff>
    </xdr:from>
    <xdr:to>
      <xdr:col>1</xdr:col>
      <xdr:colOff>2254250</xdr:colOff>
      <xdr:row>66</xdr:row>
      <xdr:rowOff>317500</xdr:rowOff>
    </xdr:to>
    <xdr:sp macro="" textlink="">
      <xdr:nvSpPr>
        <xdr:cNvPr id="57" name="Freccia a destra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2172335" y="377685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68</xdr:row>
      <xdr:rowOff>95250</xdr:rowOff>
    </xdr:from>
    <xdr:to>
      <xdr:col>1</xdr:col>
      <xdr:colOff>2254250</xdr:colOff>
      <xdr:row>68</xdr:row>
      <xdr:rowOff>317500</xdr:rowOff>
    </xdr:to>
    <xdr:sp macro="" textlink="">
      <xdr:nvSpPr>
        <xdr:cNvPr id="59" name="Freccia a destra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172335" y="38995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396240</xdr:colOff>
          <xdr:row>14</xdr:row>
          <xdr:rowOff>91440</xdr:rowOff>
        </xdr:from>
        <xdr:to>
          <xdr:col>1</xdr:col>
          <xdr:colOff>2171700</xdr:colOff>
          <xdr:row>15</xdr:row>
          <xdr:rowOff>365760</xdr:rowOff>
        </xdr:to>
        <xdr:sp macro="" textlink="">
          <xdr:nvSpPr>
            <xdr:cNvPr id="49183" name="Button 31" hidden="1">
              <a:extLst>
                <a:ext uri="{63B3BB69-23CF-44E3-9099-C40C66FF867C}">
                  <a14:compatExt spid="_x0000_s49183"/>
                </a:ext>
                <a:ext uri="{FF2B5EF4-FFF2-40B4-BE49-F238E27FC236}">
                  <a16:creationId xmlns:a16="http://schemas.microsoft.com/office/drawing/2014/main" id="{00000000-0008-0000-0200-00001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it-IT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SCOPRI GARE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1603375</xdr:colOff>
      <xdr:row>26</xdr:row>
      <xdr:rowOff>79375</xdr:rowOff>
    </xdr:from>
    <xdr:to>
      <xdr:col>1</xdr:col>
      <xdr:colOff>2222500</xdr:colOff>
      <xdr:row>26</xdr:row>
      <xdr:rowOff>301625</xdr:rowOff>
    </xdr:to>
    <xdr:sp macro="" textlink="">
      <xdr:nvSpPr>
        <xdr:cNvPr id="60" name="Freccia a destra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2136775" y="144526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22</xdr:row>
      <xdr:rowOff>95250</xdr:rowOff>
    </xdr:from>
    <xdr:to>
      <xdr:col>1</xdr:col>
      <xdr:colOff>2254250</xdr:colOff>
      <xdr:row>22</xdr:row>
      <xdr:rowOff>317500</xdr:rowOff>
    </xdr:to>
    <xdr:sp macro="" textlink="">
      <xdr:nvSpPr>
        <xdr:cNvPr id="61" name="Freccia a destra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2168525" y="120110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24</xdr:row>
      <xdr:rowOff>95250</xdr:rowOff>
    </xdr:from>
    <xdr:to>
      <xdr:col>1</xdr:col>
      <xdr:colOff>2254250</xdr:colOff>
      <xdr:row>24</xdr:row>
      <xdr:rowOff>317500</xdr:rowOff>
    </xdr:to>
    <xdr:sp macro="" textlink="">
      <xdr:nvSpPr>
        <xdr:cNvPr id="62" name="Freccia a destra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2168525" y="132397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28</xdr:row>
      <xdr:rowOff>95250</xdr:rowOff>
    </xdr:from>
    <xdr:to>
      <xdr:col>1</xdr:col>
      <xdr:colOff>2254250</xdr:colOff>
      <xdr:row>28</xdr:row>
      <xdr:rowOff>317500</xdr:rowOff>
    </xdr:to>
    <xdr:sp macro="" textlink="">
      <xdr:nvSpPr>
        <xdr:cNvPr id="49155" name="Freccia a destra 49154">
          <a:extLst>
            <a:ext uri="{FF2B5EF4-FFF2-40B4-BE49-F238E27FC236}">
              <a16:creationId xmlns:a16="http://schemas.microsoft.com/office/drawing/2014/main" id="{00000000-0008-0000-0200-000003C00000}"/>
            </a:ext>
          </a:extLst>
        </xdr:cNvPr>
        <xdr:cNvSpPr/>
      </xdr:nvSpPr>
      <xdr:spPr>
        <a:xfrm>
          <a:off x="2168525" y="156972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49156" name="Freccia a destra 49155">
          <a:extLst>
            <a:ext uri="{FF2B5EF4-FFF2-40B4-BE49-F238E27FC236}">
              <a16:creationId xmlns:a16="http://schemas.microsoft.com/office/drawing/2014/main" id="{00000000-0008-0000-0200-000004C00000}"/>
            </a:ext>
          </a:extLst>
        </xdr:cNvPr>
        <xdr:cNvSpPr/>
      </xdr:nvSpPr>
      <xdr:spPr>
        <a:xfrm>
          <a:off x="2168525" y="169259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20</xdr:row>
      <xdr:rowOff>95250</xdr:rowOff>
    </xdr:from>
    <xdr:to>
      <xdr:col>1</xdr:col>
      <xdr:colOff>2254250</xdr:colOff>
      <xdr:row>20</xdr:row>
      <xdr:rowOff>317500</xdr:rowOff>
    </xdr:to>
    <xdr:sp macro="" textlink="">
      <xdr:nvSpPr>
        <xdr:cNvPr id="49158" name="Freccia a destra 49157">
          <a:extLst>
            <a:ext uri="{FF2B5EF4-FFF2-40B4-BE49-F238E27FC236}">
              <a16:creationId xmlns:a16="http://schemas.microsoft.com/office/drawing/2014/main" id="{00000000-0008-0000-0200-000006C00000}"/>
            </a:ext>
          </a:extLst>
        </xdr:cNvPr>
        <xdr:cNvSpPr/>
      </xdr:nvSpPr>
      <xdr:spPr>
        <a:xfrm>
          <a:off x="2168525" y="107823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49160" name="Freccia a destra 49159">
          <a:extLst>
            <a:ext uri="{FF2B5EF4-FFF2-40B4-BE49-F238E27FC236}">
              <a16:creationId xmlns:a16="http://schemas.microsoft.com/office/drawing/2014/main" id="{00000000-0008-0000-0200-000008C00000}"/>
            </a:ext>
          </a:extLst>
        </xdr:cNvPr>
        <xdr:cNvSpPr/>
      </xdr:nvSpPr>
      <xdr:spPr>
        <a:xfrm>
          <a:off x="2168525" y="181546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49161" name="Freccia a destra 49160">
          <a:extLst>
            <a:ext uri="{FF2B5EF4-FFF2-40B4-BE49-F238E27FC236}">
              <a16:creationId xmlns:a16="http://schemas.microsoft.com/office/drawing/2014/main" id="{00000000-0008-0000-0200-000009C00000}"/>
            </a:ext>
          </a:extLst>
        </xdr:cNvPr>
        <xdr:cNvSpPr/>
      </xdr:nvSpPr>
      <xdr:spPr>
        <a:xfrm>
          <a:off x="2168525" y="193833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49163" name="Freccia a destra 49162">
          <a:extLst>
            <a:ext uri="{FF2B5EF4-FFF2-40B4-BE49-F238E27FC236}">
              <a16:creationId xmlns:a16="http://schemas.microsoft.com/office/drawing/2014/main" id="{00000000-0008-0000-0200-00000BC00000}"/>
            </a:ext>
          </a:extLst>
        </xdr:cNvPr>
        <xdr:cNvSpPr/>
      </xdr:nvSpPr>
      <xdr:spPr>
        <a:xfrm>
          <a:off x="2168525" y="206121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49164" name="Freccia a destra 49163">
          <a:extLst>
            <a:ext uri="{FF2B5EF4-FFF2-40B4-BE49-F238E27FC236}">
              <a16:creationId xmlns:a16="http://schemas.microsoft.com/office/drawing/2014/main" id="{00000000-0008-0000-0200-00000CC00000}"/>
            </a:ext>
          </a:extLst>
        </xdr:cNvPr>
        <xdr:cNvSpPr/>
      </xdr:nvSpPr>
      <xdr:spPr>
        <a:xfrm>
          <a:off x="2168525" y="218408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49166" name="Freccia a destra 49165">
          <a:extLst>
            <a:ext uri="{FF2B5EF4-FFF2-40B4-BE49-F238E27FC236}">
              <a16:creationId xmlns:a16="http://schemas.microsoft.com/office/drawing/2014/main" id="{00000000-0008-0000-0200-00000EC00000}"/>
            </a:ext>
          </a:extLst>
        </xdr:cNvPr>
        <xdr:cNvSpPr/>
      </xdr:nvSpPr>
      <xdr:spPr>
        <a:xfrm>
          <a:off x="2168525" y="23069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49167" name="Freccia a destra 49166">
          <a:extLst>
            <a:ext uri="{FF2B5EF4-FFF2-40B4-BE49-F238E27FC236}">
              <a16:creationId xmlns:a16="http://schemas.microsoft.com/office/drawing/2014/main" id="{00000000-0008-0000-0200-00000FC00000}"/>
            </a:ext>
          </a:extLst>
        </xdr:cNvPr>
        <xdr:cNvSpPr/>
      </xdr:nvSpPr>
      <xdr:spPr>
        <a:xfrm>
          <a:off x="2168525" y="242982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44</xdr:row>
      <xdr:rowOff>95250</xdr:rowOff>
    </xdr:from>
    <xdr:to>
      <xdr:col>1</xdr:col>
      <xdr:colOff>2254250</xdr:colOff>
      <xdr:row>44</xdr:row>
      <xdr:rowOff>317500</xdr:rowOff>
    </xdr:to>
    <xdr:sp macro="" textlink="">
      <xdr:nvSpPr>
        <xdr:cNvPr id="49168" name="Freccia a destra 49167">
          <a:extLst>
            <a:ext uri="{FF2B5EF4-FFF2-40B4-BE49-F238E27FC236}">
              <a16:creationId xmlns:a16="http://schemas.microsoft.com/office/drawing/2014/main" id="{00000000-0008-0000-0200-000010C00000}"/>
            </a:ext>
          </a:extLst>
        </xdr:cNvPr>
        <xdr:cNvSpPr/>
      </xdr:nvSpPr>
      <xdr:spPr>
        <a:xfrm>
          <a:off x="2168525" y="255270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49169" name="Freccia a destra 49168">
          <a:extLst>
            <a:ext uri="{FF2B5EF4-FFF2-40B4-BE49-F238E27FC236}">
              <a16:creationId xmlns:a16="http://schemas.microsoft.com/office/drawing/2014/main" id="{00000000-0008-0000-0200-000011C00000}"/>
            </a:ext>
          </a:extLst>
        </xdr:cNvPr>
        <xdr:cNvSpPr/>
      </xdr:nvSpPr>
      <xdr:spPr>
        <a:xfrm>
          <a:off x="2168525" y="169259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49171" name="Freccia a destra 49170">
          <a:extLst>
            <a:ext uri="{FF2B5EF4-FFF2-40B4-BE49-F238E27FC236}">
              <a16:creationId xmlns:a16="http://schemas.microsoft.com/office/drawing/2014/main" id="{00000000-0008-0000-0200-000013C00000}"/>
            </a:ext>
          </a:extLst>
        </xdr:cNvPr>
        <xdr:cNvSpPr/>
      </xdr:nvSpPr>
      <xdr:spPr>
        <a:xfrm>
          <a:off x="2168525" y="169259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49172" name="Freccia a destra 49171">
          <a:extLst>
            <a:ext uri="{FF2B5EF4-FFF2-40B4-BE49-F238E27FC236}">
              <a16:creationId xmlns:a16="http://schemas.microsoft.com/office/drawing/2014/main" id="{00000000-0008-0000-0200-000014C00000}"/>
            </a:ext>
          </a:extLst>
        </xdr:cNvPr>
        <xdr:cNvSpPr/>
      </xdr:nvSpPr>
      <xdr:spPr>
        <a:xfrm>
          <a:off x="2168525" y="193833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49174" name="Freccia a destra 49173">
          <a:extLst>
            <a:ext uri="{FF2B5EF4-FFF2-40B4-BE49-F238E27FC236}">
              <a16:creationId xmlns:a16="http://schemas.microsoft.com/office/drawing/2014/main" id="{00000000-0008-0000-0200-000016C00000}"/>
            </a:ext>
          </a:extLst>
        </xdr:cNvPr>
        <xdr:cNvSpPr/>
      </xdr:nvSpPr>
      <xdr:spPr>
        <a:xfrm>
          <a:off x="2168525" y="193833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49182" name="Freccia a destra 49181">
          <a:extLst>
            <a:ext uri="{FF2B5EF4-FFF2-40B4-BE49-F238E27FC236}">
              <a16:creationId xmlns:a16="http://schemas.microsoft.com/office/drawing/2014/main" id="{00000000-0008-0000-0200-00001EC00000}"/>
            </a:ext>
          </a:extLst>
        </xdr:cNvPr>
        <xdr:cNvSpPr/>
      </xdr:nvSpPr>
      <xdr:spPr>
        <a:xfrm>
          <a:off x="2168525" y="218408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49185" name="Freccia a destra 49184">
          <a:extLst>
            <a:ext uri="{FF2B5EF4-FFF2-40B4-BE49-F238E27FC236}">
              <a16:creationId xmlns:a16="http://schemas.microsoft.com/office/drawing/2014/main" id="{00000000-0008-0000-0200-000021C00000}"/>
            </a:ext>
          </a:extLst>
        </xdr:cNvPr>
        <xdr:cNvSpPr/>
      </xdr:nvSpPr>
      <xdr:spPr>
        <a:xfrm>
          <a:off x="2168525" y="23069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49186" name="Freccia a destra 49185">
          <a:extLst>
            <a:ext uri="{FF2B5EF4-FFF2-40B4-BE49-F238E27FC236}">
              <a16:creationId xmlns:a16="http://schemas.microsoft.com/office/drawing/2014/main" id="{00000000-0008-0000-0200-000022C00000}"/>
            </a:ext>
          </a:extLst>
        </xdr:cNvPr>
        <xdr:cNvSpPr/>
      </xdr:nvSpPr>
      <xdr:spPr>
        <a:xfrm>
          <a:off x="2168525" y="242982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49187" name="Freccia a destra 49186">
          <a:extLst>
            <a:ext uri="{FF2B5EF4-FFF2-40B4-BE49-F238E27FC236}">
              <a16:creationId xmlns:a16="http://schemas.microsoft.com/office/drawing/2014/main" id="{00000000-0008-0000-0200-000023C00000}"/>
            </a:ext>
          </a:extLst>
        </xdr:cNvPr>
        <xdr:cNvSpPr/>
      </xdr:nvSpPr>
      <xdr:spPr>
        <a:xfrm>
          <a:off x="2168525" y="218408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49188" name="Freccia a destra 49187">
          <a:extLst>
            <a:ext uri="{FF2B5EF4-FFF2-40B4-BE49-F238E27FC236}">
              <a16:creationId xmlns:a16="http://schemas.microsoft.com/office/drawing/2014/main" id="{00000000-0008-0000-0200-000024C00000}"/>
            </a:ext>
          </a:extLst>
        </xdr:cNvPr>
        <xdr:cNvSpPr/>
      </xdr:nvSpPr>
      <xdr:spPr>
        <a:xfrm>
          <a:off x="2168525" y="23069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49189" name="Freccia a destra 49188">
          <a:extLst>
            <a:ext uri="{FF2B5EF4-FFF2-40B4-BE49-F238E27FC236}">
              <a16:creationId xmlns:a16="http://schemas.microsoft.com/office/drawing/2014/main" id="{00000000-0008-0000-0200-000025C00000}"/>
            </a:ext>
          </a:extLst>
        </xdr:cNvPr>
        <xdr:cNvSpPr/>
      </xdr:nvSpPr>
      <xdr:spPr>
        <a:xfrm>
          <a:off x="2168525" y="242982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80</xdr:row>
      <xdr:rowOff>95250</xdr:rowOff>
    </xdr:from>
    <xdr:to>
      <xdr:col>1</xdr:col>
      <xdr:colOff>2254250</xdr:colOff>
      <xdr:row>80</xdr:row>
      <xdr:rowOff>317500</xdr:rowOff>
    </xdr:to>
    <xdr:sp macro="" textlink="">
      <xdr:nvSpPr>
        <xdr:cNvPr id="18" name="Freccia a destra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53285" y="454190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161925</xdr:colOff>
      <xdr:row>9</xdr:row>
      <xdr:rowOff>378284</xdr:rowOff>
    </xdr:from>
    <xdr:to>
      <xdr:col>30</xdr:col>
      <xdr:colOff>513270</xdr:colOff>
      <xdr:row>10</xdr:row>
      <xdr:rowOff>390575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13740" y="3144344"/>
          <a:ext cx="1500407" cy="774291"/>
        </a:xfrm>
        <a:prstGeom prst="rect">
          <a:avLst/>
        </a:prstGeom>
      </xdr:spPr>
    </xdr:pic>
    <xdr:clientData/>
  </xdr:twoCellAnchor>
  <xdr:twoCellAnchor>
    <xdr:from>
      <xdr:col>1</xdr:col>
      <xdr:colOff>1635125</xdr:colOff>
      <xdr:row>18</xdr:row>
      <xdr:rowOff>95250</xdr:rowOff>
    </xdr:from>
    <xdr:to>
      <xdr:col>1</xdr:col>
      <xdr:colOff>2254250</xdr:colOff>
      <xdr:row>18</xdr:row>
      <xdr:rowOff>317500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145665" y="8340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28</xdr:row>
      <xdr:rowOff>79375</xdr:rowOff>
    </xdr:from>
    <xdr:to>
      <xdr:col>1</xdr:col>
      <xdr:colOff>2222500</xdr:colOff>
      <xdr:row>28</xdr:row>
      <xdr:rowOff>301625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113915" y="1442021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588645</xdr:colOff>
      <xdr:row>13</xdr:row>
      <xdr:rowOff>335280</xdr:rowOff>
    </xdr:from>
    <xdr:to>
      <xdr:col>5</xdr:col>
      <xdr:colOff>1007745</xdr:colOff>
      <xdr:row>13</xdr:row>
      <xdr:rowOff>446532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244465" y="550926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619125</xdr:colOff>
      <xdr:row>12</xdr:row>
      <xdr:rowOff>350520</xdr:rowOff>
    </xdr:from>
    <xdr:to>
      <xdr:col>5</xdr:col>
      <xdr:colOff>1038225</xdr:colOff>
      <xdr:row>12</xdr:row>
      <xdr:rowOff>461772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274945" y="499110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581025</xdr:colOff>
      <xdr:row>14</xdr:row>
      <xdr:rowOff>297180</xdr:rowOff>
    </xdr:from>
    <xdr:to>
      <xdr:col>5</xdr:col>
      <xdr:colOff>1000125</xdr:colOff>
      <xdr:row>14</xdr:row>
      <xdr:rowOff>408432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236845" y="600456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82</xdr:row>
      <xdr:rowOff>251460</xdr:rowOff>
    </xdr:from>
    <xdr:to>
      <xdr:col>5</xdr:col>
      <xdr:colOff>990600</xdr:colOff>
      <xdr:row>82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4777740" y="2303526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23</xdr:col>
      <xdr:colOff>461646</xdr:colOff>
      <xdr:row>0</xdr:row>
      <xdr:rowOff>107950</xdr:rowOff>
    </xdr:from>
    <xdr:ext cx="247650" cy="937629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0982306" y="107950"/>
          <a:ext cx="247650" cy="937629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oneCellAnchor>
    <xdr:from>
      <xdr:col>5</xdr:col>
      <xdr:colOff>11769</xdr:colOff>
      <xdr:row>12</xdr:row>
      <xdr:rowOff>123825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667589" y="4764405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21294</xdr:colOff>
      <xdr:row>13</xdr:row>
      <xdr:rowOff>114300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4677114" y="528828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19050</xdr:colOff>
      <xdr:row>14</xdr:row>
      <xdr:rowOff>104775</xdr:rowOff>
    </xdr:from>
    <xdr:ext cx="340671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4674870" y="5812155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28575</xdr:colOff>
      <xdr:row>15</xdr:row>
      <xdr:rowOff>57150</xdr:rowOff>
    </xdr:from>
    <xdr:ext cx="340671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4684395" y="629793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1085850</xdr:colOff>
      <xdr:row>17</xdr:row>
      <xdr:rowOff>762000</xdr:rowOff>
    </xdr:from>
    <xdr:ext cx="340671" cy="84369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596390" y="819150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541020</xdr:colOff>
          <xdr:row>13</xdr:row>
          <xdr:rowOff>396240</xdr:rowOff>
        </xdr:from>
        <xdr:to>
          <xdr:col>31</xdr:col>
          <xdr:colOff>716280</xdr:colOff>
          <xdr:row>14</xdr:row>
          <xdr:rowOff>365760</xdr:rowOff>
        </xdr:to>
        <xdr:sp macro="" textlink="">
          <xdr:nvSpPr>
            <xdr:cNvPr id="52225" name="Button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4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+ 2 GG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13</xdr:row>
          <xdr:rowOff>419100</xdr:rowOff>
        </xdr:from>
        <xdr:to>
          <xdr:col>30</xdr:col>
          <xdr:colOff>60960</xdr:colOff>
          <xdr:row>14</xdr:row>
          <xdr:rowOff>365760</xdr:rowOff>
        </xdr:to>
        <xdr:sp macro="" textlink="">
          <xdr:nvSpPr>
            <xdr:cNvPr id="52226" name="Button 2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00000000-0008-0000-0400-00000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da PR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1635125</xdr:colOff>
      <xdr:row>24</xdr:row>
      <xdr:rowOff>95250</xdr:rowOff>
    </xdr:from>
    <xdr:to>
      <xdr:col>1</xdr:col>
      <xdr:colOff>2254250</xdr:colOff>
      <xdr:row>24</xdr:row>
      <xdr:rowOff>317500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145665" y="11997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26</xdr:row>
      <xdr:rowOff>95250</xdr:rowOff>
    </xdr:from>
    <xdr:to>
      <xdr:col>1</xdr:col>
      <xdr:colOff>2254250</xdr:colOff>
      <xdr:row>26</xdr:row>
      <xdr:rowOff>317500</xdr:rowOff>
    </xdr:to>
    <xdr:sp macro="" textlink="">
      <xdr:nvSpPr>
        <xdr:cNvPr id="16" name="Freccia a destra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145665" y="13216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18" name="Freccia a destra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2145665" y="15655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2145665" y="16874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20</xdr:row>
      <xdr:rowOff>95250</xdr:rowOff>
    </xdr:from>
    <xdr:to>
      <xdr:col>1</xdr:col>
      <xdr:colOff>2254250</xdr:colOff>
      <xdr:row>20</xdr:row>
      <xdr:rowOff>317500</xdr:rowOff>
    </xdr:to>
    <xdr:sp macro="" textlink="">
      <xdr:nvSpPr>
        <xdr:cNvPr id="21" name="Freccia a destra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145665" y="9559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22</xdr:row>
      <xdr:rowOff>95250</xdr:rowOff>
    </xdr:from>
    <xdr:to>
      <xdr:col>1</xdr:col>
      <xdr:colOff>2254250</xdr:colOff>
      <xdr:row>22</xdr:row>
      <xdr:rowOff>317500</xdr:rowOff>
    </xdr:to>
    <xdr:sp macro="" textlink="">
      <xdr:nvSpPr>
        <xdr:cNvPr id="22" name="Freccia a destra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145665" y="10778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23" name="Freccia a destra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145665" y="18093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24" name="Freccia a destra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145665" y="19312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25" name="Freccia a destra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145665" y="20532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26" name="Freccia a destra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2145665" y="21751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27" name="Freccia a destra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44</xdr:row>
      <xdr:rowOff>95250</xdr:rowOff>
    </xdr:from>
    <xdr:to>
      <xdr:col>1</xdr:col>
      <xdr:colOff>2254250</xdr:colOff>
      <xdr:row>44</xdr:row>
      <xdr:rowOff>317500</xdr:rowOff>
    </xdr:to>
    <xdr:sp macro="" textlink="">
      <xdr:nvSpPr>
        <xdr:cNvPr id="28" name="Freccia a destra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54</xdr:row>
      <xdr:rowOff>79375</xdr:rowOff>
    </xdr:from>
    <xdr:to>
      <xdr:col>1</xdr:col>
      <xdr:colOff>2222500</xdr:colOff>
      <xdr:row>54</xdr:row>
      <xdr:rowOff>301625</xdr:rowOff>
    </xdr:to>
    <xdr:sp macro="" textlink="">
      <xdr:nvSpPr>
        <xdr:cNvPr id="29" name="Freccia a destra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211391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50</xdr:row>
      <xdr:rowOff>95250</xdr:rowOff>
    </xdr:from>
    <xdr:to>
      <xdr:col>1</xdr:col>
      <xdr:colOff>2254250</xdr:colOff>
      <xdr:row>50</xdr:row>
      <xdr:rowOff>317500</xdr:rowOff>
    </xdr:to>
    <xdr:sp macro="" textlink="">
      <xdr:nvSpPr>
        <xdr:cNvPr id="30" name="Freccia a destra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52</xdr:row>
      <xdr:rowOff>95250</xdr:rowOff>
    </xdr:from>
    <xdr:to>
      <xdr:col>1</xdr:col>
      <xdr:colOff>2254250</xdr:colOff>
      <xdr:row>52</xdr:row>
      <xdr:rowOff>317500</xdr:rowOff>
    </xdr:to>
    <xdr:sp macro="" textlink="">
      <xdr:nvSpPr>
        <xdr:cNvPr id="31" name="Freccia a destra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56</xdr:row>
      <xdr:rowOff>95250</xdr:rowOff>
    </xdr:from>
    <xdr:to>
      <xdr:col>1</xdr:col>
      <xdr:colOff>2254250</xdr:colOff>
      <xdr:row>56</xdr:row>
      <xdr:rowOff>317500</xdr:rowOff>
    </xdr:to>
    <xdr:sp macro="" textlink="">
      <xdr:nvSpPr>
        <xdr:cNvPr id="32" name="Freccia a destra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58</xdr:row>
      <xdr:rowOff>95250</xdr:rowOff>
    </xdr:from>
    <xdr:to>
      <xdr:col>1</xdr:col>
      <xdr:colOff>2254250</xdr:colOff>
      <xdr:row>58</xdr:row>
      <xdr:rowOff>317500</xdr:rowOff>
    </xdr:to>
    <xdr:sp macro="" textlink="">
      <xdr:nvSpPr>
        <xdr:cNvPr id="33" name="Freccia a destra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46</xdr:row>
      <xdr:rowOff>95250</xdr:rowOff>
    </xdr:from>
    <xdr:to>
      <xdr:col>1</xdr:col>
      <xdr:colOff>2254250</xdr:colOff>
      <xdr:row>46</xdr:row>
      <xdr:rowOff>317500</xdr:rowOff>
    </xdr:to>
    <xdr:sp macro="" textlink="">
      <xdr:nvSpPr>
        <xdr:cNvPr id="34" name="Freccia a destra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48</xdr:row>
      <xdr:rowOff>95250</xdr:rowOff>
    </xdr:from>
    <xdr:to>
      <xdr:col>1</xdr:col>
      <xdr:colOff>2254250</xdr:colOff>
      <xdr:row>48</xdr:row>
      <xdr:rowOff>317500</xdr:rowOff>
    </xdr:to>
    <xdr:sp macro="" textlink="">
      <xdr:nvSpPr>
        <xdr:cNvPr id="35" name="Freccia a destra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70</xdr:row>
      <xdr:rowOff>95250</xdr:rowOff>
    </xdr:from>
    <xdr:to>
      <xdr:col>1</xdr:col>
      <xdr:colOff>2254250</xdr:colOff>
      <xdr:row>70</xdr:row>
      <xdr:rowOff>317500</xdr:rowOff>
    </xdr:to>
    <xdr:sp macro="" textlink="">
      <xdr:nvSpPr>
        <xdr:cNvPr id="36" name="Freccia a destra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72</xdr:row>
      <xdr:rowOff>95250</xdr:rowOff>
    </xdr:from>
    <xdr:to>
      <xdr:col>1</xdr:col>
      <xdr:colOff>2254250</xdr:colOff>
      <xdr:row>72</xdr:row>
      <xdr:rowOff>317500</xdr:rowOff>
    </xdr:to>
    <xdr:sp macro="" textlink="">
      <xdr:nvSpPr>
        <xdr:cNvPr id="37" name="Freccia a destra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74</xdr:row>
      <xdr:rowOff>95250</xdr:rowOff>
    </xdr:from>
    <xdr:to>
      <xdr:col>1</xdr:col>
      <xdr:colOff>2254250</xdr:colOff>
      <xdr:row>74</xdr:row>
      <xdr:rowOff>317500</xdr:rowOff>
    </xdr:to>
    <xdr:sp macro="" textlink="">
      <xdr:nvSpPr>
        <xdr:cNvPr id="38" name="Freccia a destra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76</xdr:row>
      <xdr:rowOff>95250</xdr:rowOff>
    </xdr:from>
    <xdr:to>
      <xdr:col>1</xdr:col>
      <xdr:colOff>2254250</xdr:colOff>
      <xdr:row>76</xdr:row>
      <xdr:rowOff>317500</xdr:rowOff>
    </xdr:to>
    <xdr:sp macro="" textlink="">
      <xdr:nvSpPr>
        <xdr:cNvPr id="39" name="Freccia a destra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78</xdr:row>
      <xdr:rowOff>95250</xdr:rowOff>
    </xdr:from>
    <xdr:to>
      <xdr:col>1</xdr:col>
      <xdr:colOff>2254250</xdr:colOff>
      <xdr:row>78</xdr:row>
      <xdr:rowOff>317500</xdr:rowOff>
    </xdr:to>
    <xdr:sp macro="" textlink="">
      <xdr:nvSpPr>
        <xdr:cNvPr id="40" name="Freccia a destra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60</xdr:row>
      <xdr:rowOff>95250</xdr:rowOff>
    </xdr:from>
    <xdr:to>
      <xdr:col>1</xdr:col>
      <xdr:colOff>2254250</xdr:colOff>
      <xdr:row>60</xdr:row>
      <xdr:rowOff>317500</xdr:rowOff>
    </xdr:to>
    <xdr:sp macro="" textlink="">
      <xdr:nvSpPr>
        <xdr:cNvPr id="41" name="Freccia a destra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62</xdr:row>
      <xdr:rowOff>95250</xdr:rowOff>
    </xdr:from>
    <xdr:to>
      <xdr:col>1</xdr:col>
      <xdr:colOff>2254250</xdr:colOff>
      <xdr:row>62</xdr:row>
      <xdr:rowOff>317500</xdr:rowOff>
    </xdr:to>
    <xdr:sp macro="" textlink="">
      <xdr:nvSpPr>
        <xdr:cNvPr id="42" name="Freccia a destra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64</xdr:row>
      <xdr:rowOff>95250</xdr:rowOff>
    </xdr:from>
    <xdr:to>
      <xdr:col>1</xdr:col>
      <xdr:colOff>2254250</xdr:colOff>
      <xdr:row>64</xdr:row>
      <xdr:rowOff>317500</xdr:rowOff>
    </xdr:to>
    <xdr:sp macro="" textlink="">
      <xdr:nvSpPr>
        <xdr:cNvPr id="43" name="Freccia a destra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66</xdr:row>
      <xdr:rowOff>95250</xdr:rowOff>
    </xdr:from>
    <xdr:to>
      <xdr:col>1</xdr:col>
      <xdr:colOff>2254250</xdr:colOff>
      <xdr:row>66</xdr:row>
      <xdr:rowOff>317500</xdr:rowOff>
    </xdr:to>
    <xdr:sp macro="" textlink="">
      <xdr:nvSpPr>
        <xdr:cNvPr id="44" name="Freccia a destra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68</xdr:row>
      <xdr:rowOff>95250</xdr:rowOff>
    </xdr:from>
    <xdr:to>
      <xdr:col>1</xdr:col>
      <xdr:colOff>2254250</xdr:colOff>
      <xdr:row>68</xdr:row>
      <xdr:rowOff>317500</xdr:rowOff>
    </xdr:to>
    <xdr:sp macro="" textlink="">
      <xdr:nvSpPr>
        <xdr:cNvPr id="45" name="Freccia a destra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396240</xdr:colOff>
          <xdr:row>14</xdr:row>
          <xdr:rowOff>91440</xdr:rowOff>
        </xdr:from>
        <xdr:to>
          <xdr:col>1</xdr:col>
          <xdr:colOff>2171700</xdr:colOff>
          <xdr:row>15</xdr:row>
          <xdr:rowOff>365760</xdr:rowOff>
        </xdr:to>
        <xdr:sp macro="" textlink="">
          <xdr:nvSpPr>
            <xdr:cNvPr id="52227" name="Button 3" hidden="1">
              <a:extLst>
                <a:ext uri="{63B3BB69-23CF-44E3-9099-C40C66FF867C}">
                  <a14:compatExt spid="_x0000_s52227"/>
                </a:ext>
                <a:ext uri="{FF2B5EF4-FFF2-40B4-BE49-F238E27FC236}">
                  <a16:creationId xmlns:a16="http://schemas.microsoft.com/office/drawing/2014/main" id="{00000000-0008-0000-0400-00000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it-IT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SCOPRI GARE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1603375</xdr:colOff>
      <xdr:row>26</xdr:row>
      <xdr:rowOff>79375</xdr:rowOff>
    </xdr:from>
    <xdr:to>
      <xdr:col>1</xdr:col>
      <xdr:colOff>2222500</xdr:colOff>
      <xdr:row>26</xdr:row>
      <xdr:rowOff>301625</xdr:rowOff>
    </xdr:to>
    <xdr:sp macro="" textlink="">
      <xdr:nvSpPr>
        <xdr:cNvPr id="46" name="Freccia a destra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113915" y="1320101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22</xdr:row>
      <xdr:rowOff>95250</xdr:rowOff>
    </xdr:from>
    <xdr:to>
      <xdr:col>1</xdr:col>
      <xdr:colOff>2254250</xdr:colOff>
      <xdr:row>22</xdr:row>
      <xdr:rowOff>317500</xdr:rowOff>
    </xdr:to>
    <xdr:sp macro="" textlink="">
      <xdr:nvSpPr>
        <xdr:cNvPr id="47" name="Freccia a destra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145665" y="10778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24</xdr:row>
      <xdr:rowOff>95250</xdr:rowOff>
    </xdr:from>
    <xdr:to>
      <xdr:col>1</xdr:col>
      <xdr:colOff>2254250</xdr:colOff>
      <xdr:row>24</xdr:row>
      <xdr:rowOff>317500</xdr:rowOff>
    </xdr:to>
    <xdr:sp macro="" textlink="">
      <xdr:nvSpPr>
        <xdr:cNvPr id="48" name="Freccia a destra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2145665" y="11997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28</xdr:row>
      <xdr:rowOff>95250</xdr:rowOff>
    </xdr:from>
    <xdr:to>
      <xdr:col>1</xdr:col>
      <xdr:colOff>2254250</xdr:colOff>
      <xdr:row>28</xdr:row>
      <xdr:rowOff>317500</xdr:rowOff>
    </xdr:to>
    <xdr:sp macro="" textlink="">
      <xdr:nvSpPr>
        <xdr:cNvPr id="49" name="Freccia a destra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2145665" y="14436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50" name="Freccia a destra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2145665" y="15655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20</xdr:row>
      <xdr:rowOff>95250</xdr:rowOff>
    </xdr:from>
    <xdr:to>
      <xdr:col>1</xdr:col>
      <xdr:colOff>2254250</xdr:colOff>
      <xdr:row>20</xdr:row>
      <xdr:rowOff>317500</xdr:rowOff>
    </xdr:to>
    <xdr:sp macro="" textlink="">
      <xdr:nvSpPr>
        <xdr:cNvPr id="51" name="Freccia a destra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2145665" y="9559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52" name="Freccia a destra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2145665" y="16874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53" name="Freccia a destra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2145665" y="18093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4" name="Freccia a destra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2145665" y="19312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5" name="Freccia a destra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2145665" y="20532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56" name="Freccia a destra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2145665" y="21751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57" name="Freccia a destra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44</xdr:row>
      <xdr:rowOff>95250</xdr:rowOff>
    </xdr:from>
    <xdr:to>
      <xdr:col>1</xdr:col>
      <xdr:colOff>2254250</xdr:colOff>
      <xdr:row>44</xdr:row>
      <xdr:rowOff>317500</xdr:rowOff>
    </xdr:to>
    <xdr:sp macro="" textlink="">
      <xdr:nvSpPr>
        <xdr:cNvPr id="58" name="Freccia a destra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59" name="Freccia a destra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2145665" y="15655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60" name="Freccia a destra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2145665" y="15655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61" name="Freccia a destra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2145665" y="16874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62" name="Freccia a destra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2145665" y="16874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63" name="Freccia a destra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2145665" y="18093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2224" name="Freccia a destra 52223">
          <a:extLst>
            <a:ext uri="{FF2B5EF4-FFF2-40B4-BE49-F238E27FC236}">
              <a16:creationId xmlns:a16="http://schemas.microsoft.com/office/drawing/2014/main" id="{00000000-0008-0000-0400-000000CC0000}"/>
            </a:ext>
          </a:extLst>
        </xdr:cNvPr>
        <xdr:cNvSpPr/>
      </xdr:nvSpPr>
      <xdr:spPr>
        <a:xfrm>
          <a:off x="2145665" y="19312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2228" name="Freccia a destra 52227">
          <a:extLst>
            <a:ext uri="{FF2B5EF4-FFF2-40B4-BE49-F238E27FC236}">
              <a16:creationId xmlns:a16="http://schemas.microsoft.com/office/drawing/2014/main" id="{00000000-0008-0000-0400-000004CC0000}"/>
            </a:ext>
          </a:extLst>
        </xdr:cNvPr>
        <xdr:cNvSpPr/>
      </xdr:nvSpPr>
      <xdr:spPr>
        <a:xfrm>
          <a:off x="2145665" y="20532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52229" name="Freccia a destra 52228">
          <a:extLst>
            <a:ext uri="{FF2B5EF4-FFF2-40B4-BE49-F238E27FC236}">
              <a16:creationId xmlns:a16="http://schemas.microsoft.com/office/drawing/2014/main" id="{00000000-0008-0000-0400-000005CC0000}"/>
            </a:ext>
          </a:extLst>
        </xdr:cNvPr>
        <xdr:cNvSpPr/>
      </xdr:nvSpPr>
      <xdr:spPr>
        <a:xfrm>
          <a:off x="2145665" y="18093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2230" name="Freccia a destra 52229">
          <a:extLst>
            <a:ext uri="{FF2B5EF4-FFF2-40B4-BE49-F238E27FC236}">
              <a16:creationId xmlns:a16="http://schemas.microsoft.com/office/drawing/2014/main" id="{00000000-0008-0000-0400-000006CC0000}"/>
            </a:ext>
          </a:extLst>
        </xdr:cNvPr>
        <xdr:cNvSpPr/>
      </xdr:nvSpPr>
      <xdr:spPr>
        <a:xfrm>
          <a:off x="2145665" y="19312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2231" name="Freccia a destra 52230">
          <a:extLst>
            <a:ext uri="{FF2B5EF4-FFF2-40B4-BE49-F238E27FC236}">
              <a16:creationId xmlns:a16="http://schemas.microsoft.com/office/drawing/2014/main" id="{00000000-0008-0000-0400-000007CC0000}"/>
            </a:ext>
          </a:extLst>
        </xdr:cNvPr>
        <xdr:cNvSpPr/>
      </xdr:nvSpPr>
      <xdr:spPr>
        <a:xfrm>
          <a:off x="2145665" y="20532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28</xdr:row>
      <xdr:rowOff>95250</xdr:rowOff>
    </xdr:from>
    <xdr:to>
      <xdr:col>1</xdr:col>
      <xdr:colOff>2254250</xdr:colOff>
      <xdr:row>28</xdr:row>
      <xdr:rowOff>317500</xdr:rowOff>
    </xdr:to>
    <xdr:sp macro="" textlink="">
      <xdr:nvSpPr>
        <xdr:cNvPr id="52232" name="Freccia a destra 52231">
          <a:extLst>
            <a:ext uri="{FF2B5EF4-FFF2-40B4-BE49-F238E27FC236}">
              <a16:creationId xmlns:a16="http://schemas.microsoft.com/office/drawing/2014/main" id="{00000000-0008-0000-0400-000008CC0000}"/>
            </a:ext>
          </a:extLst>
        </xdr:cNvPr>
        <xdr:cNvSpPr/>
      </xdr:nvSpPr>
      <xdr:spPr>
        <a:xfrm>
          <a:off x="2149475" y="12020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52233" name="Freccia a destra 52232">
          <a:extLst>
            <a:ext uri="{FF2B5EF4-FFF2-40B4-BE49-F238E27FC236}">
              <a16:creationId xmlns:a16="http://schemas.microsoft.com/office/drawing/2014/main" id="{00000000-0008-0000-0400-000009CC0000}"/>
            </a:ext>
          </a:extLst>
        </xdr:cNvPr>
        <xdr:cNvSpPr/>
      </xdr:nvSpPr>
      <xdr:spPr>
        <a:xfrm>
          <a:off x="2149475" y="132397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30</xdr:row>
      <xdr:rowOff>79375</xdr:rowOff>
    </xdr:from>
    <xdr:to>
      <xdr:col>1</xdr:col>
      <xdr:colOff>2222500</xdr:colOff>
      <xdr:row>30</xdr:row>
      <xdr:rowOff>301625</xdr:rowOff>
    </xdr:to>
    <xdr:sp macro="" textlink="">
      <xdr:nvSpPr>
        <xdr:cNvPr id="52234" name="Freccia a destra 52233">
          <a:extLst>
            <a:ext uri="{FF2B5EF4-FFF2-40B4-BE49-F238E27FC236}">
              <a16:creationId xmlns:a16="http://schemas.microsoft.com/office/drawing/2014/main" id="{00000000-0008-0000-0400-00000ACC0000}"/>
            </a:ext>
          </a:extLst>
        </xdr:cNvPr>
        <xdr:cNvSpPr/>
      </xdr:nvSpPr>
      <xdr:spPr>
        <a:xfrm>
          <a:off x="2117725" y="132238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28</xdr:row>
      <xdr:rowOff>95250</xdr:rowOff>
    </xdr:from>
    <xdr:to>
      <xdr:col>1</xdr:col>
      <xdr:colOff>2254250</xdr:colOff>
      <xdr:row>28</xdr:row>
      <xdr:rowOff>317500</xdr:rowOff>
    </xdr:to>
    <xdr:sp macro="" textlink="">
      <xdr:nvSpPr>
        <xdr:cNvPr id="52235" name="Freccia a destra 52234">
          <a:extLst>
            <a:ext uri="{FF2B5EF4-FFF2-40B4-BE49-F238E27FC236}">
              <a16:creationId xmlns:a16="http://schemas.microsoft.com/office/drawing/2014/main" id="{00000000-0008-0000-0400-00000BCC0000}"/>
            </a:ext>
          </a:extLst>
        </xdr:cNvPr>
        <xdr:cNvSpPr/>
      </xdr:nvSpPr>
      <xdr:spPr>
        <a:xfrm>
          <a:off x="2149475" y="12020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52236" name="Freccia a destra 52235">
          <a:extLst>
            <a:ext uri="{FF2B5EF4-FFF2-40B4-BE49-F238E27FC236}">
              <a16:creationId xmlns:a16="http://schemas.microsoft.com/office/drawing/2014/main" id="{00000000-0008-0000-0400-00000CCC0000}"/>
            </a:ext>
          </a:extLst>
        </xdr:cNvPr>
        <xdr:cNvSpPr/>
      </xdr:nvSpPr>
      <xdr:spPr>
        <a:xfrm>
          <a:off x="2149475" y="12020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52237" name="Freccia a destra 52236">
          <a:extLst>
            <a:ext uri="{FF2B5EF4-FFF2-40B4-BE49-F238E27FC236}">
              <a16:creationId xmlns:a16="http://schemas.microsoft.com/office/drawing/2014/main" id="{00000000-0008-0000-0400-00000DCC0000}"/>
            </a:ext>
          </a:extLst>
        </xdr:cNvPr>
        <xdr:cNvSpPr/>
      </xdr:nvSpPr>
      <xdr:spPr>
        <a:xfrm>
          <a:off x="2149475" y="132397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34</xdr:row>
      <xdr:rowOff>79375</xdr:rowOff>
    </xdr:from>
    <xdr:to>
      <xdr:col>1</xdr:col>
      <xdr:colOff>2222500</xdr:colOff>
      <xdr:row>34</xdr:row>
      <xdr:rowOff>301625</xdr:rowOff>
    </xdr:to>
    <xdr:sp macro="" textlink="">
      <xdr:nvSpPr>
        <xdr:cNvPr id="52238" name="Freccia a destra 52237">
          <a:extLst>
            <a:ext uri="{FF2B5EF4-FFF2-40B4-BE49-F238E27FC236}">
              <a16:creationId xmlns:a16="http://schemas.microsoft.com/office/drawing/2014/main" id="{00000000-0008-0000-0400-00000ECC0000}"/>
            </a:ext>
          </a:extLst>
        </xdr:cNvPr>
        <xdr:cNvSpPr/>
      </xdr:nvSpPr>
      <xdr:spPr>
        <a:xfrm>
          <a:off x="2117725" y="132238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52239" name="Freccia a destra 52238">
          <a:extLst>
            <a:ext uri="{FF2B5EF4-FFF2-40B4-BE49-F238E27FC236}">
              <a16:creationId xmlns:a16="http://schemas.microsoft.com/office/drawing/2014/main" id="{00000000-0008-0000-0400-00000FCC0000}"/>
            </a:ext>
          </a:extLst>
        </xdr:cNvPr>
        <xdr:cNvSpPr/>
      </xdr:nvSpPr>
      <xdr:spPr>
        <a:xfrm>
          <a:off x="2149475" y="12020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2240" name="Freccia a destra 52239">
          <a:extLst>
            <a:ext uri="{FF2B5EF4-FFF2-40B4-BE49-F238E27FC236}">
              <a16:creationId xmlns:a16="http://schemas.microsoft.com/office/drawing/2014/main" id="{00000000-0008-0000-0400-000010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2241" name="Freccia a destra 52240">
          <a:extLst>
            <a:ext uri="{FF2B5EF4-FFF2-40B4-BE49-F238E27FC236}">
              <a16:creationId xmlns:a16="http://schemas.microsoft.com/office/drawing/2014/main" id="{00000000-0008-0000-0400-000011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2242" name="Freccia a destra 52241">
          <a:extLst>
            <a:ext uri="{FF2B5EF4-FFF2-40B4-BE49-F238E27FC236}">
              <a16:creationId xmlns:a16="http://schemas.microsoft.com/office/drawing/2014/main" id="{00000000-0008-0000-0400-000012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2243" name="Freccia a destra 52242">
          <a:extLst>
            <a:ext uri="{FF2B5EF4-FFF2-40B4-BE49-F238E27FC236}">
              <a16:creationId xmlns:a16="http://schemas.microsoft.com/office/drawing/2014/main" id="{00000000-0008-0000-0400-000013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2244" name="Freccia a destra 52243">
          <a:extLst>
            <a:ext uri="{FF2B5EF4-FFF2-40B4-BE49-F238E27FC236}">
              <a16:creationId xmlns:a16="http://schemas.microsoft.com/office/drawing/2014/main" id="{00000000-0008-0000-0400-000014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2245" name="Freccia a destra 52244">
          <a:extLst>
            <a:ext uri="{FF2B5EF4-FFF2-40B4-BE49-F238E27FC236}">
              <a16:creationId xmlns:a16="http://schemas.microsoft.com/office/drawing/2014/main" id="{00000000-0008-0000-0400-000015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52246" name="Freccia a destra 52245">
          <a:extLst>
            <a:ext uri="{FF2B5EF4-FFF2-40B4-BE49-F238E27FC236}">
              <a16:creationId xmlns:a16="http://schemas.microsoft.com/office/drawing/2014/main" id="{00000000-0008-0000-0400-000016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52247" name="Freccia a destra 52246">
          <a:extLst>
            <a:ext uri="{FF2B5EF4-FFF2-40B4-BE49-F238E27FC236}">
              <a16:creationId xmlns:a16="http://schemas.microsoft.com/office/drawing/2014/main" id="{00000000-0008-0000-0400-000017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52248" name="Freccia a destra 52247">
          <a:extLst>
            <a:ext uri="{FF2B5EF4-FFF2-40B4-BE49-F238E27FC236}">
              <a16:creationId xmlns:a16="http://schemas.microsoft.com/office/drawing/2014/main" id="{00000000-0008-0000-0400-000018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52249" name="Freccia a destra 52248">
          <a:extLst>
            <a:ext uri="{FF2B5EF4-FFF2-40B4-BE49-F238E27FC236}">
              <a16:creationId xmlns:a16="http://schemas.microsoft.com/office/drawing/2014/main" id="{00000000-0008-0000-0400-000019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52250" name="Freccia a destra 52249">
          <a:extLst>
            <a:ext uri="{FF2B5EF4-FFF2-40B4-BE49-F238E27FC236}">
              <a16:creationId xmlns:a16="http://schemas.microsoft.com/office/drawing/2014/main" id="{00000000-0008-0000-0400-00001A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52251" name="Freccia a destra 52250">
          <a:extLst>
            <a:ext uri="{FF2B5EF4-FFF2-40B4-BE49-F238E27FC236}">
              <a16:creationId xmlns:a16="http://schemas.microsoft.com/office/drawing/2014/main" id="{00000000-0008-0000-0400-00001B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50</xdr:row>
      <xdr:rowOff>95250</xdr:rowOff>
    </xdr:from>
    <xdr:to>
      <xdr:col>1</xdr:col>
      <xdr:colOff>2254250</xdr:colOff>
      <xdr:row>50</xdr:row>
      <xdr:rowOff>317500</xdr:rowOff>
    </xdr:to>
    <xdr:sp macro="" textlink="">
      <xdr:nvSpPr>
        <xdr:cNvPr id="52252" name="Freccia a destra 52251">
          <a:extLst>
            <a:ext uri="{FF2B5EF4-FFF2-40B4-BE49-F238E27FC236}">
              <a16:creationId xmlns:a16="http://schemas.microsoft.com/office/drawing/2014/main" id="{00000000-0008-0000-0400-00001CCC0000}"/>
            </a:ext>
          </a:extLst>
        </xdr:cNvPr>
        <xdr:cNvSpPr/>
      </xdr:nvSpPr>
      <xdr:spPr>
        <a:xfrm>
          <a:off x="2149475" y="254317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52</xdr:row>
      <xdr:rowOff>95250</xdr:rowOff>
    </xdr:from>
    <xdr:to>
      <xdr:col>1</xdr:col>
      <xdr:colOff>2254250</xdr:colOff>
      <xdr:row>52</xdr:row>
      <xdr:rowOff>317500</xdr:rowOff>
    </xdr:to>
    <xdr:sp macro="" textlink="">
      <xdr:nvSpPr>
        <xdr:cNvPr id="52253" name="Freccia a destra 52252">
          <a:extLst>
            <a:ext uri="{FF2B5EF4-FFF2-40B4-BE49-F238E27FC236}">
              <a16:creationId xmlns:a16="http://schemas.microsoft.com/office/drawing/2014/main" id="{00000000-0008-0000-0400-00001DCC0000}"/>
            </a:ext>
          </a:extLst>
        </xdr:cNvPr>
        <xdr:cNvSpPr/>
      </xdr:nvSpPr>
      <xdr:spPr>
        <a:xfrm>
          <a:off x="2149475" y="266509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60</xdr:row>
      <xdr:rowOff>95250</xdr:rowOff>
    </xdr:from>
    <xdr:to>
      <xdr:col>1</xdr:col>
      <xdr:colOff>2254250</xdr:colOff>
      <xdr:row>60</xdr:row>
      <xdr:rowOff>317500</xdr:rowOff>
    </xdr:to>
    <xdr:sp macro="" textlink="">
      <xdr:nvSpPr>
        <xdr:cNvPr id="52254" name="Freccia a destra 52253">
          <a:extLst>
            <a:ext uri="{FF2B5EF4-FFF2-40B4-BE49-F238E27FC236}">
              <a16:creationId xmlns:a16="http://schemas.microsoft.com/office/drawing/2014/main" id="{00000000-0008-0000-0400-00001ECC0000}"/>
            </a:ext>
          </a:extLst>
        </xdr:cNvPr>
        <xdr:cNvSpPr/>
      </xdr:nvSpPr>
      <xdr:spPr>
        <a:xfrm>
          <a:off x="2149475" y="315277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64</xdr:row>
      <xdr:rowOff>95250</xdr:rowOff>
    </xdr:from>
    <xdr:to>
      <xdr:col>1</xdr:col>
      <xdr:colOff>2254250</xdr:colOff>
      <xdr:row>64</xdr:row>
      <xdr:rowOff>317500</xdr:rowOff>
    </xdr:to>
    <xdr:sp macro="" textlink="">
      <xdr:nvSpPr>
        <xdr:cNvPr id="52255" name="Freccia a destra 52254">
          <a:extLst>
            <a:ext uri="{FF2B5EF4-FFF2-40B4-BE49-F238E27FC236}">
              <a16:creationId xmlns:a16="http://schemas.microsoft.com/office/drawing/2014/main" id="{00000000-0008-0000-0400-00001FCC0000}"/>
            </a:ext>
          </a:extLst>
        </xdr:cNvPr>
        <xdr:cNvSpPr/>
      </xdr:nvSpPr>
      <xdr:spPr>
        <a:xfrm>
          <a:off x="2149475" y="339661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64</xdr:row>
      <xdr:rowOff>95250</xdr:rowOff>
    </xdr:from>
    <xdr:to>
      <xdr:col>1</xdr:col>
      <xdr:colOff>2254250</xdr:colOff>
      <xdr:row>64</xdr:row>
      <xdr:rowOff>317500</xdr:rowOff>
    </xdr:to>
    <xdr:sp macro="" textlink="">
      <xdr:nvSpPr>
        <xdr:cNvPr id="52256" name="Freccia a destra 52255">
          <a:extLst>
            <a:ext uri="{FF2B5EF4-FFF2-40B4-BE49-F238E27FC236}">
              <a16:creationId xmlns:a16="http://schemas.microsoft.com/office/drawing/2014/main" id="{00000000-0008-0000-0400-000020CC0000}"/>
            </a:ext>
          </a:extLst>
        </xdr:cNvPr>
        <xdr:cNvSpPr/>
      </xdr:nvSpPr>
      <xdr:spPr>
        <a:xfrm>
          <a:off x="2149475" y="339661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80</xdr:row>
      <xdr:rowOff>95250</xdr:rowOff>
    </xdr:from>
    <xdr:to>
      <xdr:col>1</xdr:col>
      <xdr:colOff>2254250</xdr:colOff>
      <xdr:row>80</xdr:row>
      <xdr:rowOff>317500</xdr:rowOff>
    </xdr:to>
    <xdr:sp macro="" textlink="">
      <xdr:nvSpPr>
        <xdr:cNvPr id="52257" name="Freccia a destra 52256">
          <a:extLst>
            <a:ext uri="{FF2B5EF4-FFF2-40B4-BE49-F238E27FC236}">
              <a16:creationId xmlns:a16="http://schemas.microsoft.com/office/drawing/2014/main" id="{00000000-0008-0000-0400-000021CC0000}"/>
            </a:ext>
          </a:extLst>
        </xdr:cNvPr>
        <xdr:cNvSpPr/>
      </xdr:nvSpPr>
      <xdr:spPr>
        <a:xfrm>
          <a:off x="2153285" y="450532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58</xdr:row>
      <xdr:rowOff>95250</xdr:rowOff>
    </xdr:from>
    <xdr:to>
      <xdr:col>1</xdr:col>
      <xdr:colOff>2254250</xdr:colOff>
      <xdr:row>58</xdr:row>
      <xdr:rowOff>317500</xdr:rowOff>
    </xdr:to>
    <xdr:sp macro="" textlink="">
      <xdr:nvSpPr>
        <xdr:cNvPr id="52258" name="Freccia a destra 52257">
          <a:extLst>
            <a:ext uri="{FF2B5EF4-FFF2-40B4-BE49-F238E27FC236}">
              <a16:creationId xmlns:a16="http://schemas.microsoft.com/office/drawing/2014/main" id="{00000000-0008-0000-0400-000022CC0000}"/>
            </a:ext>
          </a:extLst>
        </xdr:cNvPr>
        <xdr:cNvSpPr/>
      </xdr:nvSpPr>
      <xdr:spPr>
        <a:xfrm>
          <a:off x="2153285" y="316420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60</xdr:row>
      <xdr:rowOff>95250</xdr:rowOff>
    </xdr:from>
    <xdr:to>
      <xdr:col>1</xdr:col>
      <xdr:colOff>2254250</xdr:colOff>
      <xdr:row>60</xdr:row>
      <xdr:rowOff>317500</xdr:rowOff>
    </xdr:to>
    <xdr:sp macro="" textlink="">
      <xdr:nvSpPr>
        <xdr:cNvPr id="52259" name="Freccia a destra 52258">
          <a:extLst>
            <a:ext uri="{FF2B5EF4-FFF2-40B4-BE49-F238E27FC236}">
              <a16:creationId xmlns:a16="http://schemas.microsoft.com/office/drawing/2014/main" id="{00000000-0008-0000-0400-000023CC0000}"/>
            </a:ext>
          </a:extLst>
        </xdr:cNvPr>
        <xdr:cNvSpPr/>
      </xdr:nvSpPr>
      <xdr:spPr>
        <a:xfrm>
          <a:off x="2153285" y="328612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62</xdr:row>
      <xdr:rowOff>95250</xdr:rowOff>
    </xdr:from>
    <xdr:to>
      <xdr:col>1</xdr:col>
      <xdr:colOff>2254250</xdr:colOff>
      <xdr:row>62</xdr:row>
      <xdr:rowOff>317500</xdr:rowOff>
    </xdr:to>
    <xdr:sp macro="" textlink="">
      <xdr:nvSpPr>
        <xdr:cNvPr id="52260" name="Freccia a destra 52259">
          <a:extLst>
            <a:ext uri="{FF2B5EF4-FFF2-40B4-BE49-F238E27FC236}">
              <a16:creationId xmlns:a16="http://schemas.microsoft.com/office/drawing/2014/main" id="{00000000-0008-0000-0400-000024CC0000}"/>
            </a:ext>
          </a:extLst>
        </xdr:cNvPr>
        <xdr:cNvSpPr/>
      </xdr:nvSpPr>
      <xdr:spPr>
        <a:xfrm>
          <a:off x="2153285" y="340804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64</xdr:row>
      <xdr:rowOff>95250</xdr:rowOff>
    </xdr:from>
    <xdr:to>
      <xdr:col>1</xdr:col>
      <xdr:colOff>2254250</xdr:colOff>
      <xdr:row>64</xdr:row>
      <xdr:rowOff>317500</xdr:rowOff>
    </xdr:to>
    <xdr:sp macro="" textlink="">
      <xdr:nvSpPr>
        <xdr:cNvPr id="52261" name="Freccia a destra 52260">
          <a:extLst>
            <a:ext uri="{FF2B5EF4-FFF2-40B4-BE49-F238E27FC236}">
              <a16:creationId xmlns:a16="http://schemas.microsoft.com/office/drawing/2014/main" id="{00000000-0008-0000-0400-000025CC0000}"/>
            </a:ext>
          </a:extLst>
        </xdr:cNvPr>
        <xdr:cNvSpPr/>
      </xdr:nvSpPr>
      <xdr:spPr>
        <a:xfrm>
          <a:off x="2153285" y="352996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66</xdr:row>
      <xdr:rowOff>95250</xdr:rowOff>
    </xdr:from>
    <xdr:to>
      <xdr:col>1</xdr:col>
      <xdr:colOff>2254250</xdr:colOff>
      <xdr:row>66</xdr:row>
      <xdr:rowOff>317500</xdr:rowOff>
    </xdr:to>
    <xdr:sp macro="" textlink="">
      <xdr:nvSpPr>
        <xdr:cNvPr id="52262" name="Freccia a destra 52261">
          <a:extLst>
            <a:ext uri="{FF2B5EF4-FFF2-40B4-BE49-F238E27FC236}">
              <a16:creationId xmlns:a16="http://schemas.microsoft.com/office/drawing/2014/main" id="{00000000-0008-0000-0400-000026CC0000}"/>
            </a:ext>
          </a:extLst>
        </xdr:cNvPr>
        <xdr:cNvSpPr/>
      </xdr:nvSpPr>
      <xdr:spPr>
        <a:xfrm>
          <a:off x="2153285" y="365188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68</xdr:row>
      <xdr:rowOff>95250</xdr:rowOff>
    </xdr:from>
    <xdr:to>
      <xdr:col>1</xdr:col>
      <xdr:colOff>2254250</xdr:colOff>
      <xdr:row>68</xdr:row>
      <xdr:rowOff>317500</xdr:rowOff>
    </xdr:to>
    <xdr:sp macro="" textlink="">
      <xdr:nvSpPr>
        <xdr:cNvPr id="52263" name="Freccia a destra 52262">
          <a:extLst>
            <a:ext uri="{FF2B5EF4-FFF2-40B4-BE49-F238E27FC236}">
              <a16:creationId xmlns:a16="http://schemas.microsoft.com/office/drawing/2014/main" id="{00000000-0008-0000-0400-000027CC0000}"/>
            </a:ext>
          </a:extLst>
        </xdr:cNvPr>
        <xdr:cNvSpPr/>
      </xdr:nvSpPr>
      <xdr:spPr>
        <a:xfrm>
          <a:off x="2153285" y="377380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62</xdr:row>
      <xdr:rowOff>95250</xdr:rowOff>
    </xdr:from>
    <xdr:to>
      <xdr:col>1</xdr:col>
      <xdr:colOff>2254250</xdr:colOff>
      <xdr:row>62</xdr:row>
      <xdr:rowOff>317500</xdr:rowOff>
    </xdr:to>
    <xdr:sp macro="" textlink="">
      <xdr:nvSpPr>
        <xdr:cNvPr id="52264" name="Freccia a destra 52263">
          <a:extLst>
            <a:ext uri="{FF2B5EF4-FFF2-40B4-BE49-F238E27FC236}">
              <a16:creationId xmlns:a16="http://schemas.microsoft.com/office/drawing/2014/main" id="{00000000-0008-0000-0400-000028CC0000}"/>
            </a:ext>
          </a:extLst>
        </xdr:cNvPr>
        <xdr:cNvSpPr/>
      </xdr:nvSpPr>
      <xdr:spPr>
        <a:xfrm>
          <a:off x="2153285" y="340804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66</xdr:row>
      <xdr:rowOff>95250</xdr:rowOff>
    </xdr:from>
    <xdr:to>
      <xdr:col>1</xdr:col>
      <xdr:colOff>2254250</xdr:colOff>
      <xdr:row>66</xdr:row>
      <xdr:rowOff>317500</xdr:rowOff>
    </xdr:to>
    <xdr:sp macro="" textlink="">
      <xdr:nvSpPr>
        <xdr:cNvPr id="52265" name="Freccia a destra 52264">
          <a:extLst>
            <a:ext uri="{FF2B5EF4-FFF2-40B4-BE49-F238E27FC236}">
              <a16:creationId xmlns:a16="http://schemas.microsoft.com/office/drawing/2014/main" id="{00000000-0008-0000-0400-000029CC0000}"/>
            </a:ext>
          </a:extLst>
        </xdr:cNvPr>
        <xdr:cNvSpPr/>
      </xdr:nvSpPr>
      <xdr:spPr>
        <a:xfrm>
          <a:off x="2153285" y="365188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66</xdr:row>
      <xdr:rowOff>95250</xdr:rowOff>
    </xdr:from>
    <xdr:to>
      <xdr:col>1</xdr:col>
      <xdr:colOff>2254250</xdr:colOff>
      <xdr:row>66</xdr:row>
      <xdr:rowOff>317500</xdr:rowOff>
    </xdr:to>
    <xdr:sp macro="" textlink="">
      <xdr:nvSpPr>
        <xdr:cNvPr id="52266" name="Freccia a destra 52265">
          <a:extLst>
            <a:ext uri="{FF2B5EF4-FFF2-40B4-BE49-F238E27FC236}">
              <a16:creationId xmlns:a16="http://schemas.microsoft.com/office/drawing/2014/main" id="{00000000-0008-0000-0400-00002ACC0000}"/>
            </a:ext>
          </a:extLst>
        </xdr:cNvPr>
        <xdr:cNvSpPr/>
      </xdr:nvSpPr>
      <xdr:spPr>
        <a:xfrm>
          <a:off x="2153285" y="365188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omments" Target="../comments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E23A-8661-4D34-9148-E97A6EFE6D78}">
  <sheetPr codeName="Foglio24">
    <tabColor rgb="FFFFC000"/>
    <pageSetUpPr fitToPage="1"/>
  </sheetPr>
  <dimension ref="A1:AF97"/>
  <sheetViews>
    <sheetView tabSelected="1" zoomScale="55" zoomScaleNormal="55" zoomScaleSheetLayoutView="30" workbookViewId="0">
      <selection activeCell="AD91" sqref="AD91"/>
    </sheetView>
  </sheetViews>
  <sheetFormatPr defaultColWidth="9.1015625" defaultRowHeight="12.3" outlineLevelRow="1" outlineLevelCol="1" x14ac:dyDescent="0.4"/>
  <cols>
    <col min="1" max="1" width="12.20703125" style="123" customWidth="1"/>
    <col min="2" max="2" width="22.89453125" style="123" customWidth="1"/>
    <col min="3" max="3" width="17.89453125" style="123" customWidth="1"/>
    <col min="4" max="4" width="15.3125" style="123" customWidth="1"/>
    <col min="5" max="5" width="8.89453125" style="123" customWidth="1"/>
    <col min="6" max="6" width="15.89453125" style="123" customWidth="1"/>
    <col min="7" max="22" width="10.7890625" style="123" customWidth="1"/>
    <col min="23" max="23" width="10.7890625" style="124" customWidth="1"/>
    <col min="24" max="27" width="10.7890625" style="123" customWidth="1"/>
    <col min="28" max="29" width="10.7890625" style="123" hidden="1" customWidth="1" outlineLevel="1"/>
    <col min="30" max="30" width="11.7890625" style="123" customWidth="1" collapsed="1"/>
    <col min="31" max="31" width="8.7890625" style="123" customWidth="1"/>
    <col min="32" max="32" width="9.7890625" style="123" customWidth="1"/>
    <col min="33" max="16384" width="9.1015625" style="123"/>
  </cols>
  <sheetData>
    <row r="1" spans="2:32" ht="12.6" thickBot="1" x14ac:dyDescent="0.45"/>
    <row r="2" spans="2:32" s="125" customFormat="1" ht="43.2" customHeight="1" x14ac:dyDescent="0.4">
      <c r="L2" s="126"/>
      <c r="M2" s="126"/>
      <c r="N2" s="126"/>
      <c r="O2" s="234" t="s">
        <v>48</v>
      </c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6"/>
      <c r="AD2" s="215" t="s">
        <v>143</v>
      </c>
    </row>
    <row r="3" spans="2:32" s="125" customFormat="1" ht="26.4" customHeight="1" x14ac:dyDescent="0.4">
      <c r="N3" s="127"/>
      <c r="O3" s="128"/>
      <c r="P3" s="237" t="s">
        <v>34</v>
      </c>
      <c r="Q3" s="238"/>
      <c r="R3" s="129"/>
      <c r="T3" s="214" t="s">
        <v>14</v>
      </c>
      <c r="U3" s="129"/>
      <c r="V3" s="214" t="s">
        <v>15</v>
      </c>
      <c r="W3" s="129"/>
      <c r="X3" s="206" t="s">
        <v>13</v>
      </c>
      <c r="Y3" s="129"/>
      <c r="Z3" s="214" t="s">
        <v>16</v>
      </c>
      <c r="AA3" s="207"/>
    </row>
    <row r="4" spans="2:32" s="125" customFormat="1" x14ac:dyDescent="0.4">
      <c r="K4" s="127"/>
      <c r="L4" s="127"/>
      <c r="M4" s="127"/>
      <c r="N4" s="127"/>
      <c r="O4" s="128"/>
      <c r="R4" s="127"/>
      <c r="S4" s="127"/>
      <c r="T4" s="127"/>
      <c r="V4" s="127"/>
      <c r="W4" s="127"/>
      <c r="X4" s="127"/>
      <c r="Y4" s="127"/>
      <c r="Z4" s="127"/>
      <c r="AA4" s="130"/>
    </row>
    <row r="5" spans="2:32" s="125" customFormat="1" ht="25.2" customHeight="1" x14ac:dyDescent="0.4">
      <c r="K5" s="127"/>
      <c r="L5" s="127"/>
      <c r="M5" s="127"/>
      <c r="N5" s="127"/>
      <c r="O5" s="128"/>
      <c r="R5" s="214" t="s">
        <v>46</v>
      </c>
      <c r="S5" s="247"/>
      <c r="T5" s="248"/>
      <c r="U5" s="249"/>
      <c r="V5" s="214" t="s">
        <v>61</v>
      </c>
      <c r="W5" s="129"/>
      <c r="X5" s="214" t="s">
        <v>63</v>
      </c>
      <c r="Y5" s="131"/>
      <c r="Z5" s="214" t="s">
        <v>65</v>
      </c>
      <c r="AA5" s="208"/>
    </row>
    <row r="6" spans="2:32" s="125" customFormat="1" ht="25.2" customHeight="1" x14ac:dyDescent="0.4">
      <c r="K6" s="127"/>
      <c r="L6" s="127"/>
      <c r="M6" s="127"/>
      <c r="N6" s="127"/>
      <c r="O6" s="128"/>
      <c r="R6" s="214" t="s">
        <v>47</v>
      </c>
      <c r="S6" s="247"/>
      <c r="T6" s="248"/>
      <c r="U6" s="249"/>
      <c r="V6" s="214" t="s">
        <v>62</v>
      </c>
      <c r="W6" s="129"/>
      <c r="X6" s="214" t="s">
        <v>64</v>
      </c>
      <c r="Y6" s="131"/>
      <c r="Z6" s="214" t="s">
        <v>66</v>
      </c>
      <c r="AA6" s="208"/>
    </row>
    <row r="7" spans="2:32" s="125" customFormat="1" ht="12.6" thickBot="1" x14ac:dyDescent="0.45">
      <c r="O7" s="132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4"/>
    </row>
    <row r="8" spans="2:32" s="125" customFormat="1" x14ac:dyDescent="0.4">
      <c r="W8" s="135"/>
    </row>
    <row r="9" spans="2:32" s="125" customFormat="1" x14ac:dyDescent="0.4">
      <c r="W9" s="135"/>
    </row>
    <row r="10" spans="2:32" s="125" customFormat="1" ht="34.950000000000003" customHeight="1" x14ac:dyDescent="0.4">
      <c r="E10" s="136"/>
      <c r="F10" s="136"/>
      <c r="H10" s="136"/>
      <c r="I10" s="136"/>
      <c r="J10" s="136"/>
      <c r="K10" s="136"/>
      <c r="L10" s="136"/>
      <c r="M10" s="136"/>
      <c r="N10" s="136"/>
      <c r="O10" s="239" t="s">
        <v>94</v>
      </c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</row>
    <row r="11" spans="2:32" s="125" customFormat="1" ht="34.950000000000003" customHeight="1" x14ac:dyDescent="0.4">
      <c r="B11" s="137"/>
      <c r="E11" s="138"/>
      <c r="F11" s="138"/>
      <c r="H11" s="138"/>
      <c r="I11" s="138"/>
      <c r="J11" s="138"/>
      <c r="K11" s="138"/>
      <c r="L11" s="138"/>
      <c r="M11" s="138"/>
      <c r="N11" s="138"/>
      <c r="O11" s="240" t="s">
        <v>4</v>
      </c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</row>
    <row r="12" spans="2:32" ht="27" customHeight="1" thickBot="1" x14ac:dyDescent="0.45">
      <c r="B12" s="139"/>
    </row>
    <row r="13" spans="2:32" ht="30" customHeight="1" thickBot="1" x14ac:dyDescent="0.45">
      <c r="B13" s="269" t="s">
        <v>59</v>
      </c>
      <c r="C13" s="241" t="s">
        <v>137</v>
      </c>
      <c r="D13" s="241" t="s">
        <v>136</v>
      </c>
      <c r="E13" s="244" t="s">
        <v>37</v>
      </c>
      <c r="F13" s="184" t="s">
        <v>139</v>
      </c>
      <c r="G13" s="186" t="s">
        <v>134</v>
      </c>
      <c r="H13" s="186" t="s">
        <v>134</v>
      </c>
      <c r="I13" s="186" t="s">
        <v>134</v>
      </c>
      <c r="J13" s="186" t="s">
        <v>134</v>
      </c>
      <c r="K13" s="186" t="s">
        <v>134</v>
      </c>
      <c r="L13" s="186" t="s">
        <v>134</v>
      </c>
      <c r="M13" s="186" t="s">
        <v>134</v>
      </c>
      <c r="N13" s="186" t="s">
        <v>134</v>
      </c>
      <c r="O13" s="186" t="s">
        <v>134</v>
      </c>
      <c r="P13" s="186" t="s">
        <v>134</v>
      </c>
      <c r="Q13" s="186" t="s">
        <v>134</v>
      </c>
      <c r="R13" s="186" t="s">
        <v>134</v>
      </c>
      <c r="S13" s="186" t="s">
        <v>134</v>
      </c>
      <c r="T13" s="186" t="s">
        <v>134</v>
      </c>
      <c r="U13" s="186" t="s">
        <v>134</v>
      </c>
      <c r="V13" s="186" t="s">
        <v>134</v>
      </c>
      <c r="W13" s="186" t="s">
        <v>134</v>
      </c>
      <c r="X13" s="186" t="s">
        <v>134</v>
      </c>
      <c r="Y13" s="186" t="s">
        <v>134</v>
      </c>
      <c r="Z13" s="186" t="s">
        <v>134</v>
      </c>
      <c r="AA13" s="186" t="s">
        <v>134</v>
      </c>
      <c r="AB13" s="187" t="s">
        <v>134</v>
      </c>
      <c r="AC13" s="187" t="s">
        <v>134</v>
      </c>
      <c r="AD13" s="251" t="s">
        <v>0</v>
      </c>
      <c r="AE13" s="252"/>
      <c r="AF13" s="253"/>
    </row>
    <row r="14" spans="2:32" ht="30" customHeight="1" x14ac:dyDescent="0.4">
      <c r="B14" s="270"/>
      <c r="C14" s="242"/>
      <c r="D14" s="242"/>
      <c r="E14" s="245"/>
      <c r="F14" s="185" t="s">
        <v>138</v>
      </c>
      <c r="G14" s="140" t="str">
        <f>IF(G13="gg/mm","",(IF(G13="","",G13)))</f>
        <v/>
      </c>
      <c r="H14" s="140" t="str">
        <f t="shared" ref="H14:AC14" si="0">IF(H13="gg/mm","",(IF(H13="","",H13)))</f>
        <v/>
      </c>
      <c r="I14" s="140" t="str">
        <f t="shared" si="0"/>
        <v/>
      </c>
      <c r="J14" s="140" t="str">
        <f t="shared" si="0"/>
        <v/>
      </c>
      <c r="K14" s="140" t="str">
        <f t="shared" si="0"/>
        <v/>
      </c>
      <c r="L14" s="140" t="str">
        <f t="shared" si="0"/>
        <v/>
      </c>
      <c r="M14" s="140" t="str">
        <f t="shared" si="0"/>
        <v/>
      </c>
      <c r="N14" s="140" t="str">
        <f t="shared" si="0"/>
        <v/>
      </c>
      <c r="O14" s="140" t="str">
        <f t="shared" si="0"/>
        <v/>
      </c>
      <c r="P14" s="140" t="str">
        <f t="shared" si="0"/>
        <v/>
      </c>
      <c r="Q14" s="140" t="str">
        <f t="shared" si="0"/>
        <v/>
      </c>
      <c r="R14" s="140" t="str">
        <f t="shared" si="0"/>
        <v/>
      </c>
      <c r="S14" s="140" t="str">
        <f t="shared" si="0"/>
        <v/>
      </c>
      <c r="T14" s="140" t="str">
        <f t="shared" si="0"/>
        <v/>
      </c>
      <c r="U14" s="140" t="str">
        <f t="shared" si="0"/>
        <v/>
      </c>
      <c r="V14" s="140" t="str">
        <f t="shared" si="0"/>
        <v/>
      </c>
      <c r="W14" s="140" t="str">
        <f t="shared" si="0"/>
        <v/>
      </c>
      <c r="X14" s="140" t="str">
        <f t="shared" si="0"/>
        <v/>
      </c>
      <c r="Y14" s="140" t="str">
        <f t="shared" si="0"/>
        <v/>
      </c>
      <c r="Z14" s="140" t="str">
        <f t="shared" si="0"/>
        <v/>
      </c>
      <c r="AA14" s="140" t="str">
        <f t="shared" si="0"/>
        <v/>
      </c>
      <c r="AB14" s="140" t="str">
        <f t="shared" si="0"/>
        <v/>
      </c>
      <c r="AC14" s="140" t="str">
        <f t="shared" si="0"/>
        <v/>
      </c>
      <c r="AD14" s="254" t="s">
        <v>57</v>
      </c>
      <c r="AE14" s="255"/>
      <c r="AF14" s="256"/>
    </row>
    <row r="15" spans="2:32" ht="30" customHeight="1" thickBot="1" x14ac:dyDescent="0.45">
      <c r="B15" s="270"/>
      <c r="C15" s="242"/>
      <c r="D15" s="242"/>
      <c r="E15" s="245"/>
      <c r="F15" s="185" t="s">
        <v>140</v>
      </c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257"/>
      <c r="AE15" s="258"/>
      <c r="AF15" s="259"/>
    </row>
    <row r="16" spans="2:32" ht="30" customHeight="1" thickBot="1" x14ac:dyDescent="0.45">
      <c r="B16" s="271"/>
      <c r="C16" s="243"/>
      <c r="D16" s="250"/>
      <c r="E16" s="246"/>
      <c r="F16" s="195" t="s">
        <v>141</v>
      </c>
      <c r="G16" s="142" t="s">
        <v>56</v>
      </c>
      <c r="H16" s="142" t="s">
        <v>56</v>
      </c>
      <c r="I16" s="142" t="s">
        <v>56</v>
      </c>
      <c r="J16" s="142" t="s">
        <v>56</v>
      </c>
      <c r="K16" s="142" t="s">
        <v>56</v>
      </c>
      <c r="L16" s="142" t="s">
        <v>56</v>
      </c>
      <c r="M16" s="142" t="s">
        <v>56</v>
      </c>
      <c r="N16" s="142" t="s">
        <v>56</v>
      </c>
      <c r="O16" s="142" t="s">
        <v>56</v>
      </c>
      <c r="P16" s="142" t="s">
        <v>56</v>
      </c>
      <c r="Q16" s="142" t="s">
        <v>56</v>
      </c>
      <c r="R16" s="142" t="s">
        <v>56</v>
      </c>
      <c r="S16" s="142" t="s">
        <v>56</v>
      </c>
      <c r="T16" s="142" t="s">
        <v>56</v>
      </c>
      <c r="U16" s="142" t="s">
        <v>56</v>
      </c>
      <c r="V16" s="142" t="s">
        <v>56</v>
      </c>
      <c r="W16" s="142" t="s">
        <v>56</v>
      </c>
      <c r="X16" s="142" t="s">
        <v>56</v>
      </c>
      <c r="Y16" s="142" t="s">
        <v>56</v>
      </c>
      <c r="Z16" s="142" t="s">
        <v>56</v>
      </c>
      <c r="AA16" s="142" t="s">
        <v>56</v>
      </c>
      <c r="AB16" s="142" t="s">
        <v>56</v>
      </c>
      <c r="AC16" s="203" t="s">
        <v>56</v>
      </c>
      <c r="AD16" s="211" t="s">
        <v>2</v>
      </c>
      <c r="AE16" s="212" t="s">
        <v>1</v>
      </c>
      <c r="AF16" s="213"/>
    </row>
    <row r="17" spans="1:32" ht="40.049999999999997" customHeight="1" x14ac:dyDescent="0.4">
      <c r="B17" s="181"/>
      <c r="C17" s="143"/>
      <c r="D17" s="143"/>
      <c r="E17" s="144"/>
      <c r="F17" s="196" t="s">
        <v>41</v>
      </c>
      <c r="G17" s="197">
        <f>IF('IMPOSTA TURNI '!B2&gt;0,'IMPOSTA TURNI '!B2,0)</f>
        <v>0</v>
      </c>
      <c r="H17" s="197">
        <f>IF('IMPOSTA TURNI '!C2&gt;0,'IMPOSTA TURNI '!C2,0)</f>
        <v>0</v>
      </c>
      <c r="I17" s="197">
        <f>IF('IMPOSTA TURNI '!D2&gt;0,'IMPOSTA TURNI '!D2,0)</f>
        <v>0</v>
      </c>
      <c r="J17" s="197">
        <f>IF('IMPOSTA TURNI '!E2&gt;0,'IMPOSTA TURNI '!E2,0)</f>
        <v>0</v>
      </c>
      <c r="K17" s="197">
        <f>IF('IMPOSTA TURNI '!F2&gt;0,'IMPOSTA TURNI '!F2,0)</f>
        <v>0</v>
      </c>
      <c r="L17" s="197">
        <f>IF('IMPOSTA TURNI '!G2&gt;0,'IMPOSTA TURNI '!G2,0)</f>
        <v>0</v>
      </c>
      <c r="M17" s="197">
        <f>IF('IMPOSTA TURNI '!H2&gt;0,'IMPOSTA TURNI '!H2,0)</f>
        <v>0</v>
      </c>
      <c r="N17" s="197">
        <f>IF('IMPOSTA TURNI '!I2&gt;0,'IMPOSTA TURNI '!I2,0)</f>
        <v>0</v>
      </c>
      <c r="O17" s="197">
        <f>IF('IMPOSTA TURNI '!J2&gt;0,'IMPOSTA TURNI '!J2,0)</f>
        <v>0</v>
      </c>
      <c r="P17" s="197">
        <f>IF('IMPOSTA TURNI '!K2&gt;0,'IMPOSTA TURNI '!K2,0)</f>
        <v>0</v>
      </c>
      <c r="Q17" s="197">
        <f>IF('IMPOSTA TURNI '!L2&gt;0,'IMPOSTA TURNI '!L2,0)</f>
        <v>0</v>
      </c>
      <c r="R17" s="197">
        <f>IF('IMPOSTA TURNI '!M2&gt;0,'IMPOSTA TURNI '!M2,0)</f>
        <v>0</v>
      </c>
      <c r="S17" s="197">
        <f>IF('IMPOSTA TURNI '!N2&gt;0,'IMPOSTA TURNI '!N2,0)</f>
        <v>0</v>
      </c>
      <c r="T17" s="197">
        <f>IF('IMPOSTA TURNI '!O2&gt;0,'IMPOSTA TURNI '!O2,0)</f>
        <v>0</v>
      </c>
      <c r="U17" s="197">
        <f>IF('IMPOSTA TURNI '!P2&gt;0,'IMPOSTA TURNI '!P2,0)</f>
        <v>0</v>
      </c>
      <c r="V17" s="197">
        <f>IF('IMPOSTA TURNI '!Q2&gt;0,'IMPOSTA TURNI '!Q2,0)</f>
        <v>0</v>
      </c>
      <c r="W17" s="197">
        <f>IF('IMPOSTA TURNI '!R2&gt;0,'IMPOSTA TURNI '!R2,0)</f>
        <v>0</v>
      </c>
      <c r="X17" s="197">
        <f>IF('IMPOSTA TURNI '!S2&gt;0,'IMPOSTA TURNI '!S2,0)</f>
        <v>0</v>
      </c>
      <c r="Y17" s="197">
        <f>IF('IMPOSTA TURNI '!T2&gt;0,'IMPOSTA TURNI '!T2,0)</f>
        <v>0</v>
      </c>
      <c r="Z17" s="197">
        <f>IF('IMPOSTA TURNI '!U2&gt;0,'IMPOSTA TURNI '!U2,0)</f>
        <v>0</v>
      </c>
      <c r="AA17" s="197">
        <f>IF('IMPOSTA TURNI '!V2&gt;0,'IMPOSTA TURNI '!V2,0)</f>
        <v>0</v>
      </c>
      <c r="AB17" s="197">
        <f>IF('IMPOSTA TURNI '!W2&gt;0,'IMPOSTA TURNI '!W2,0)</f>
        <v>0</v>
      </c>
      <c r="AC17" s="204">
        <f>IF('IMPOSTA TURNI '!X2&gt;0,'IMPOSTA TURNI '!X2,0)</f>
        <v>0</v>
      </c>
      <c r="AD17" s="145"/>
      <c r="AE17" s="146"/>
      <c r="AF17" s="147"/>
    </row>
    <row r="18" spans="1:32" ht="49.95" customHeight="1" x14ac:dyDescent="0.5">
      <c r="B18" s="182" t="s">
        <v>93</v>
      </c>
      <c r="C18" s="188"/>
      <c r="D18" s="188"/>
      <c r="E18" s="148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50"/>
      <c r="U18" s="150"/>
      <c r="V18" s="150" t="s">
        <v>6</v>
      </c>
      <c r="W18" s="150" t="s">
        <v>7</v>
      </c>
      <c r="X18" s="150" t="s">
        <v>12</v>
      </c>
      <c r="Y18" s="150" t="s">
        <v>9</v>
      </c>
      <c r="Z18" s="150" t="s">
        <v>10</v>
      </c>
      <c r="AA18" s="151" t="s">
        <v>8</v>
      </c>
      <c r="AB18" s="152"/>
      <c r="AC18" s="153"/>
      <c r="AD18" s="209"/>
      <c r="AE18" s="154"/>
      <c r="AF18" s="155"/>
    </row>
    <row r="19" spans="1:32" ht="31.95" customHeight="1" thickBot="1" x14ac:dyDescent="0.45">
      <c r="B19" s="183"/>
      <c r="C19" s="189">
        <v>0</v>
      </c>
      <c r="D19" s="190">
        <f>IF(C19&gt;0,C19-AD19-1,0)</f>
        <v>0</v>
      </c>
      <c r="E19" s="156">
        <v>0</v>
      </c>
      <c r="F19" s="157" t="e">
        <f>E19/C19</f>
        <v>#DIV/0!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9"/>
      <c r="AB19" s="158"/>
      <c r="AC19" s="159"/>
      <c r="AD19" s="205">
        <f>SUM(G19:AC19)</f>
        <v>0</v>
      </c>
      <c r="AE19" s="160"/>
      <c r="AF19" s="161" t="e">
        <f>AE19/AD19</f>
        <v>#DIV/0!</v>
      </c>
    </row>
    <row r="20" spans="1:32" ht="49.95" customHeight="1" thickTop="1" x14ac:dyDescent="0.5">
      <c r="B20" s="182" t="s">
        <v>93</v>
      </c>
      <c r="C20" s="188"/>
      <c r="D20" s="188"/>
      <c r="E20" s="148"/>
      <c r="F20" s="148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50"/>
      <c r="U20" s="150"/>
      <c r="V20" s="150"/>
      <c r="W20" s="150"/>
      <c r="X20" s="150"/>
      <c r="Y20" s="150"/>
      <c r="Z20" s="150"/>
      <c r="AA20" s="151"/>
      <c r="AB20" s="152"/>
      <c r="AC20" s="153"/>
      <c r="AD20" s="209"/>
      <c r="AE20" s="154"/>
      <c r="AF20" s="155"/>
    </row>
    <row r="21" spans="1:32" ht="31.95" customHeight="1" thickBot="1" x14ac:dyDescent="0.45">
      <c r="B21" s="183"/>
      <c r="C21" s="189">
        <v>0</v>
      </c>
      <c r="D21" s="190">
        <f>IF(C21&gt;0,C21-AD21-1,0)</f>
        <v>0</v>
      </c>
      <c r="E21" s="156">
        <v>0</v>
      </c>
      <c r="F21" s="157" t="e">
        <f>E21/C21</f>
        <v>#DIV/0!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9"/>
      <c r="AB21" s="158"/>
      <c r="AC21" s="159"/>
      <c r="AD21" s="205">
        <f>SUM(G21:AC21)</f>
        <v>0</v>
      </c>
      <c r="AE21" s="160"/>
      <c r="AF21" s="161" t="e">
        <f>AE21/AD21</f>
        <v>#DIV/0!</v>
      </c>
    </row>
    <row r="22" spans="1:32" ht="49.95" customHeight="1" thickTop="1" x14ac:dyDescent="0.5">
      <c r="B22" s="182" t="s">
        <v>93</v>
      </c>
      <c r="C22" s="188"/>
      <c r="D22" s="188"/>
      <c r="E22" s="148"/>
      <c r="F22" s="148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50"/>
      <c r="U22" s="150"/>
      <c r="V22" s="150"/>
      <c r="W22" s="150"/>
      <c r="X22" s="150"/>
      <c r="Y22" s="150"/>
      <c r="Z22" s="150"/>
      <c r="AA22" s="151"/>
      <c r="AB22" s="152"/>
      <c r="AC22" s="153"/>
      <c r="AD22" s="209"/>
      <c r="AE22" s="154"/>
      <c r="AF22" s="155"/>
    </row>
    <row r="23" spans="1:32" ht="31.95" customHeight="1" thickBot="1" x14ac:dyDescent="0.45">
      <c r="B23" s="183"/>
      <c r="C23" s="189">
        <v>0</v>
      </c>
      <c r="D23" s="190">
        <f>IF(C23&gt;0,C23-AD23-1,0)</f>
        <v>0</v>
      </c>
      <c r="E23" s="156">
        <v>0</v>
      </c>
      <c r="F23" s="157" t="e">
        <f>E23/C23</f>
        <v>#DIV/0!</v>
      </c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9"/>
      <c r="AB23" s="158"/>
      <c r="AC23" s="159"/>
      <c r="AD23" s="205">
        <f>SUM(G23:AC23)</f>
        <v>0</v>
      </c>
      <c r="AE23" s="160"/>
      <c r="AF23" s="161" t="e">
        <f>AE23/AD23</f>
        <v>#DIV/0!</v>
      </c>
    </row>
    <row r="24" spans="1:32" ht="49.95" customHeight="1" thickTop="1" x14ac:dyDescent="0.5">
      <c r="B24" s="182" t="s">
        <v>93</v>
      </c>
      <c r="C24" s="188"/>
      <c r="D24" s="188"/>
      <c r="E24" s="148"/>
      <c r="F24" s="148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50"/>
      <c r="U24" s="150"/>
      <c r="V24" s="150"/>
      <c r="W24" s="150"/>
      <c r="X24" s="150"/>
      <c r="Y24" s="150"/>
      <c r="Z24" s="150"/>
      <c r="AA24" s="151"/>
      <c r="AB24" s="152"/>
      <c r="AC24" s="153"/>
      <c r="AD24" s="209"/>
      <c r="AE24" s="154"/>
      <c r="AF24" s="155"/>
    </row>
    <row r="25" spans="1:32" ht="31.95" customHeight="1" thickBot="1" x14ac:dyDescent="0.45">
      <c r="B25" s="183"/>
      <c r="C25" s="189">
        <v>0</v>
      </c>
      <c r="D25" s="190">
        <f>IF(C25&gt;0,C25-AD25-1,0)</f>
        <v>0</v>
      </c>
      <c r="E25" s="156">
        <v>0</v>
      </c>
      <c r="F25" s="157" t="e">
        <f>E25/C25</f>
        <v>#DIV/0!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9"/>
      <c r="AB25" s="158"/>
      <c r="AC25" s="159"/>
      <c r="AD25" s="205">
        <f>SUM(G25:AC25)</f>
        <v>0</v>
      </c>
      <c r="AE25" s="160"/>
      <c r="AF25" s="161" t="e">
        <f>AE25/AD25</f>
        <v>#DIV/0!</v>
      </c>
    </row>
    <row r="26" spans="1:32" ht="13.05" customHeight="1" thickTop="1" thickBot="1" x14ac:dyDescent="0.45">
      <c r="A26" s="216" t="s">
        <v>142</v>
      </c>
      <c r="B26" s="225"/>
      <c r="C26" s="226"/>
      <c r="D26" s="227"/>
      <c r="E26" s="228"/>
      <c r="F26" s="229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1"/>
      <c r="AB26" s="230"/>
      <c r="AC26" s="232"/>
      <c r="AD26" s="205"/>
      <c r="AE26" s="160"/>
      <c r="AF26" s="201"/>
    </row>
    <row r="27" spans="1:32" ht="49.95" hidden="1" customHeight="1" outlineLevel="1" thickTop="1" x14ac:dyDescent="0.5">
      <c r="B27" s="182" t="s">
        <v>93</v>
      </c>
      <c r="C27" s="188"/>
      <c r="D27" s="188"/>
      <c r="E27" s="148"/>
      <c r="F27" s="148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50"/>
      <c r="U27" s="150"/>
      <c r="V27" s="150"/>
      <c r="W27" s="150"/>
      <c r="X27" s="150"/>
      <c r="Y27" s="150"/>
      <c r="Z27" s="150"/>
      <c r="AA27" s="151"/>
      <c r="AB27" s="152"/>
      <c r="AC27" s="221"/>
      <c r="AD27" s="210"/>
      <c r="AE27" s="160"/>
      <c r="AF27" s="200"/>
    </row>
    <row r="28" spans="1:32" ht="31.95" hidden="1" customHeight="1" outlineLevel="1" thickBot="1" x14ac:dyDescent="0.45">
      <c r="B28" s="183"/>
      <c r="C28" s="189">
        <v>0</v>
      </c>
      <c r="D28" s="190">
        <f>IF(C28&gt;0,C28-AD28-1,0)</f>
        <v>0</v>
      </c>
      <c r="E28" s="156">
        <v>0</v>
      </c>
      <c r="F28" s="157" t="e">
        <f>E28/C28</f>
        <v>#DIV/0!</v>
      </c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9"/>
      <c r="AB28" s="158"/>
      <c r="AC28" s="222"/>
      <c r="AD28" s="205">
        <f>SUM(G28:AC28)</f>
        <v>0</v>
      </c>
      <c r="AE28" s="160"/>
      <c r="AF28" s="201" t="e">
        <f>AE28/AD28</f>
        <v>#DIV/0!</v>
      </c>
    </row>
    <row r="29" spans="1:32" ht="49.95" hidden="1" customHeight="1" outlineLevel="1" thickTop="1" x14ac:dyDescent="0.5">
      <c r="B29" s="182" t="s">
        <v>93</v>
      </c>
      <c r="C29" s="188"/>
      <c r="D29" s="188"/>
      <c r="E29" s="148"/>
      <c r="F29" s="148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50"/>
      <c r="U29" s="150"/>
      <c r="V29" s="150"/>
      <c r="W29" s="150"/>
      <c r="X29" s="150"/>
      <c r="Y29" s="150"/>
      <c r="Z29" s="150"/>
      <c r="AA29" s="151"/>
      <c r="AB29" s="162"/>
      <c r="AC29" s="223"/>
      <c r="AD29" s="210"/>
      <c r="AE29" s="160"/>
      <c r="AF29" s="200"/>
    </row>
    <row r="30" spans="1:32" ht="31.95" hidden="1" customHeight="1" outlineLevel="1" thickBot="1" x14ac:dyDescent="0.45">
      <c r="B30" s="183"/>
      <c r="C30" s="191">
        <v>0</v>
      </c>
      <c r="D30" s="192">
        <f>IF(C30&gt;0,C30-AD30-1,0)</f>
        <v>0</v>
      </c>
      <c r="E30" s="164">
        <v>0</v>
      </c>
      <c r="F30" s="157" t="e">
        <f>E30/C30</f>
        <v>#DIV/0!</v>
      </c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222"/>
      <c r="AD30" s="205">
        <f>SUM(G30:AC30)</f>
        <v>0</v>
      </c>
      <c r="AE30" s="160"/>
      <c r="AF30" s="201" t="e">
        <f>AE30/AD30</f>
        <v>#DIV/0!</v>
      </c>
    </row>
    <row r="31" spans="1:32" ht="49.95" hidden="1" customHeight="1" outlineLevel="1" thickTop="1" x14ac:dyDescent="0.5">
      <c r="B31" s="182" t="s">
        <v>93</v>
      </c>
      <c r="C31" s="188"/>
      <c r="D31" s="188"/>
      <c r="E31" s="148"/>
      <c r="F31" s="148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50"/>
      <c r="U31" s="150"/>
      <c r="V31" s="150"/>
      <c r="W31" s="150"/>
      <c r="X31" s="150"/>
      <c r="Y31" s="150"/>
      <c r="Z31" s="150"/>
      <c r="AA31" s="151"/>
      <c r="AB31" s="162"/>
      <c r="AC31" s="223"/>
      <c r="AD31" s="210"/>
      <c r="AE31" s="160"/>
      <c r="AF31" s="202"/>
    </row>
    <row r="32" spans="1:32" ht="31.95" hidden="1" customHeight="1" outlineLevel="1" thickBot="1" x14ac:dyDescent="0.45">
      <c r="B32" s="183"/>
      <c r="C32" s="189">
        <v>0</v>
      </c>
      <c r="D32" s="190">
        <f>IF(C32&gt;0,C32-AD32-1,0)</f>
        <v>0</v>
      </c>
      <c r="E32" s="156">
        <v>0</v>
      </c>
      <c r="F32" s="157" t="e">
        <f>E32/C32</f>
        <v>#DIV/0!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9"/>
      <c r="AB32" s="158"/>
      <c r="AC32" s="222"/>
      <c r="AD32" s="205">
        <f>SUM(G32:AC32)</f>
        <v>0</v>
      </c>
      <c r="AE32" s="160"/>
      <c r="AF32" s="201" t="e">
        <f>AE32/AD32</f>
        <v>#DIV/0!</v>
      </c>
    </row>
    <row r="33" spans="1:32" ht="49.95" hidden="1" customHeight="1" outlineLevel="1" thickTop="1" x14ac:dyDescent="0.5">
      <c r="B33" s="182" t="s">
        <v>93</v>
      </c>
      <c r="C33" s="188"/>
      <c r="D33" s="188"/>
      <c r="E33" s="148"/>
      <c r="F33" s="148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50"/>
      <c r="U33" s="150"/>
      <c r="V33" s="150"/>
      <c r="W33" s="150"/>
      <c r="X33" s="150"/>
      <c r="Y33" s="150"/>
      <c r="Z33" s="150"/>
      <c r="AA33" s="151"/>
      <c r="AB33" s="162"/>
      <c r="AC33" s="223"/>
      <c r="AD33" s="210"/>
      <c r="AE33" s="160"/>
      <c r="AF33" s="202"/>
    </row>
    <row r="34" spans="1:32" ht="31.95" hidden="1" customHeight="1" outlineLevel="1" thickBot="1" x14ac:dyDescent="0.45">
      <c r="B34" s="183"/>
      <c r="C34" s="189">
        <v>0</v>
      </c>
      <c r="D34" s="190">
        <f>IF(C34&gt;0,C34-AD34-1,0)</f>
        <v>0</v>
      </c>
      <c r="E34" s="156">
        <v>0</v>
      </c>
      <c r="F34" s="157" t="e">
        <f>E34/C34</f>
        <v>#DIV/0!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9"/>
      <c r="AB34" s="158"/>
      <c r="AC34" s="222"/>
      <c r="AD34" s="205">
        <f>SUM(G34:AC34)</f>
        <v>0</v>
      </c>
      <c r="AE34" s="160"/>
      <c r="AF34" s="201" t="e">
        <f>AE34/AD34</f>
        <v>#DIV/0!</v>
      </c>
    </row>
    <row r="35" spans="1:32" ht="13.05" customHeight="1" collapsed="1" thickTop="1" thickBot="1" x14ac:dyDescent="0.45">
      <c r="A35" s="216" t="s">
        <v>142</v>
      </c>
      <c r="B35" s="225"/>
      <c r="C35" s="226"/>
      <c r="D35" s="227"/>
      <c r="E35" s="228"/>
      <c r="F35" s="229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1"/>
      <c r="AB35" s="230"/>
      <c r="AC35" s="232"/>
      <c r="AD35" s="205"/>
      <c r="AE35" s="160"/>
      <c r="AF35" s="201"/>
    </row>
    <row r="36" spans="1:32" ht="49.95" hidden="1" customHeight="1" outlineLevel="1" thickTop="1" x14ac:dyDescent="0.5">
      <c r="B36" s="182" t="s">
        <v>93</v>
      </c>
      <c r="C36" s="188"/>
      <c r="D36" s="188"/>
      <c r="E36" s="148"/>
      <c r="F36" s="148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50"/>
      <c r="U36" s="150"/>
      <c r="V36" s="150"/>
      <c r="W36" s="150"/>
      <c r="X36" s="150"/>
      <c r="Y36" s="150"/>
      <c r="Z36" s="150"/>
      <c r="AA36" s="151"/>
      <c r="AB36" s="162"/>
      <c r="AC36" s="223"/>
      <c r="AD36" s="210"/>
      <c r="AE36" s="160"/>
      <c r="AF36" s="200"/>
    </row>
    <row r="37" spans="1:32" ht="31.95" hidden="1" customHeight="1" outlineLevel="1" thickBot="1" x14ac:dyDescent="0.45">
      <c r="B37" s="183"/>
      <c r="C37" s="189">
        <v>0</v>
      </c>
      <c r="D37" s="190">
        <f>IF(C37&gt;0,C37-AD37-1,0)</f>
        <v>0</v>
      </c>
      <c r="E37" s="156">
        <v>0</v>
      </c>
      <c r="F37" s="157" t="e">
        <f>E37/C37</f>
        <v>#DIV/0!</v>
      </c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9"/>
      <c r="AB37" s="158"/>
      <c r="AC37" s="222"/>
      <c r="AD37" s="205">
        <f>SUM(G37:AC37)</f>
        <v>0</v>
      </c>
      <c r="AE37" s="160"/>
      <c r="AF37" s="201" t="e">
        <f>AE37/AD37</f>
        <v>#DIV/0!</v>
      </c>
    </row>
    <row r="38" spans="1:32" ht="49.95" hidden="1" customHeight="1" outlineLevel="1" thickTop="1" x14ac:dyDescent="0.5">
      <c r="B38" s="182" t="s">
        <v>93</v>
      </c>
      <c r="C38" s="188"/>
      <c r="D38" s="188"/>
      <c r="E38" s="148"/>
      <c r="F38" s="148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50"/>
      <c r="U38" s="150"/>
      <c r="V38" s="150"/>
      <c r="W38" s="150"/>
      <c r="X38" s="150"/>
      <c r="Y38" s="150"/>
      <c r="Z38" s="150"/>
      <c r="AA38" s="151"/>
      <c r="AB38" s="162"/>
      <c r="AC38" s="223"/>
      <c r="AD38" s="210"/>
      <c r="AE38" s="160"/>
      <c r="AF38" s="202"/>
    </row>
    <row r="39" spans="1:32" ht="31.95" hidden="1" customHeight="1" outlineLevel="1" thickBot="1" x14ac:dyDescent="0.45">
      <c r="B39" s="183"/>
      <c r="C39" s="189">
        <v>0</v>
      </c>
      <c r="D39" s="190">
        <f>IF(C39&gt;0,C39-AD39-1,0)</f>
        <v>0</v>
      </c>
      <c r="E39" s="156">
        <v>0</v>
      </c>
      <c r="F39" s="157" t="e">
        <f>E39/C39</f>
        <v>#DIV/0!</v>
      </c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9"/>
      <c r="AB39" s="158"/>
      <c r="AC39" s="222"/>
      <c r="AD39" s="205">
        <f>SUM(G39:AC39)</f>
        <v>0</v>
      </c>
      <c r="AE39" s="160"/>
      <c r="AF39" s="201" t="e">
        <f>AE39/AD39</f>
        <v>#DIV/0!</v>
      </c>
    </row>
    <row r="40" spans="1:32" ht="49.95" hidden="1" customHeight="1" outlineLevel="1" thickTop="1" x14ac:dyDescent="0.5">
      <c r="B40" s="182" t="s">
        <v>93</v>
      </c>
      <c r="C40" s="188"/>
      <c r="D40" s="188"/>
      <c r="E40" s="148"/>
      <c r="F40" s="148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50"/>
      <c r="U40" s="150"/>
      <c r="V40" s="150"/>
      <c r="W40" s="150"/>
      <c r="X40" s="150"/>
      <c r="Y40" s="150"/>
      <c r="Z40" s="150"/>
      <c r="AA40" s="151"/>
      <c r="AB40" s="152"/>
      <c r="AC40" s="221"/>
      <c r="AD40" s="210"/>
      <c r="AE40" s="160"/>
      <c r="AF40" s="202"/>
    </row>
    <row r="41" spans="1:32" ht="31.95" hidden="1" customHeight="1" outlineLevel="1" thickBot="1" x14ac:dyDescent="0.45">
      <c r="B41" s="183"/>
      <c r="C41" s="189">
        <v>0</v>
      </c>
      <c r="D41" s="190">
        <f>IF(C41&gt;0,C41-AD41-1,0)</f>
        <v>0</v>
      </c>
      <c r="E41" s="156">
        <v>0</v>
      </c>
      <c r="F41" s="157" t="e">
        <f>E41/C41</f>
        <v>#DIV/0!</v>
      </c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9"/>
      <c r="AB41" s="158"/>
      <c r="AC41" s="222"/>
      <c r="AD41" s="205">
        <f>SUM(G41:AC41)</f>
        <v>0</v>
      </c>
      <c r="AE41" s="160"/>
      <c r="AF41" s="201" t="e">
        <f>AE41/AD41</f>
        <v>#DIV/0!</v>
      </c>
    </row>
    <row r="42" spans="1:32" ht="49.95" hidden="1" customHeight="1" outlineLevel="1" thickTop="1" x14ac:dyDescent="0.5">
      <c r="B42" s="182" t="s">
        <v>93</v>
      </c>
      <c r="C42" s="188"/>
      <c r="D42" s="188"/>
      <c r="E42" s="148"/>
      <c r="F42" s="148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50"/>
      <c r="U42" s="150"/>
      <c r="V42" s="150"/>
      <c r="W42" s="150"/>
      <c r="X42" s="150"/>
      <c r="Y42" s="150"/>
      <c r="Z42" s="150"/>
      <c r="AA42" s="151"/>
      <c r="AB42" s="162"/>
      <c r="AC42" s="223"/>
      <c r="AD42" s="210"/>
      <c r="AE42" s="160"/>
      <c r="AF42" s="202"/>
    </row>
    <row r="43" spans="1:32" ht="31.95" hidden="1" customHeight="1" outlineLevel="1" thickBot="1" x14ac:dyDescent="0.45">
      <c r="B43" s="183"/>
      <c r="C43" s="189">
        <v>0</v>
      </c>
      <c r="D43" s="190">
        <f>IF(C43&gt;0,C43-AD43-1,0)</f>
        <v>0</v>
      </c>
      <c r="E43" s="156">
        <v>0</v>
      </c>
      <c r="F43" s="157" t="e">
        <f>E43/C43</f>
        <v>#DIV/0!</v>
      </c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9"/>
      <c r="AB43" s="158"/>
      <c r="AC43" s="222"/>
      <c r="AD43" s="205">
        <f>SUM(G43:AC43)</f>
        <v>0</v>
      </c>
      <c r="AE43" s="160"/>
      <c r="AF43" s="201" t="e">
        <f>AE43/AD43</f>
        <v>#DIV/0!</v>
      </c>
    </row>
    <row r="44" spans="1:32" ht="13.05" customHeight="1" collapsed="1" thickTop="1" thickBot="1" x14ac:dyDescent="0.45">
      <c r="A44" s="216" t="s">
        <v>142</v>
      </c>
      <c r="B44" s="225"/>
      <c r="C44" s="226"/>
      <c r="D44" s="227"/>
      <c r="E44" s="228"/>
      <c r="F44" s="229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1"/>
      <c r="AB44" s="230"/>
      <c r="AC44" s="232"/>
      <c r="AD44" s="205"/>
      <c r="AE44" s="160"/>
      <c r="AF44" s="201"/>
    </row>
    <row r="45" spans="1:32" ht="49.95" hidden="1" customHeight="1" outlineLevel="1" thickTop="1" x14ac:dyDescent="0.5">
      <c r="B45" s="182" t="s">
        <v>93</v>
      </c>
      <c r="C45" s="188"/>
      <c r="D45" s="188"/>
      <c r="E45" s="148"/>
      <c r="F45" s="148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50"/>
      <c r="U45" s="150"/>
      <c r="V45" s="150"/>
      <c r="W45" s="150"/>
      <c r="X45" s="150"/>
      <c r="Y45" s="150"/>
      <c r="Z45" s="150"/>
      <c r="AA45" s="151"/>
      <c r="AB45" s="165"/>
      <c r="AC45" s="224"/>
      <c r="AD45" s="210"/>
      <c r="AE45" s="160"/>
      <c r="AF45" s="200"/>
    </row>
    <row r="46" spans="1:32" ht="31.95" hidden="1" customHeight="1" outlineLevel="1" thickBot="1" x14ac:dyDescent="0.45">
      <c r="B46" s="183"/>
      <c r="C46" s="189">
        <v>0</v>
      </c>
      <c r="D46" s="190">
        <f>IF(C46&gt;0,C46-AD46-1,0)</f>
        <v>0</v>
      </c>
      <c r="E46" s="156">
        <v>0</v>
      </c>
      <c r="F46" s="157" t="e">
        <f>E46/C46</f>
        <v>#DIV/0!</v>
      </c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9"/>
      <c r="AB46" s="158"/>
      <c r="AC46" s="222"/>
      <c r="AD46" s="205">
        <f>SUM(G46:AC46)</f>
        <v>0</v>
      </c>
      <c r="AE46" s="160"/>
      <c r="AF46" s="201" t="e">
        <f>AE46/AD46</f>
        <v>#DIV/0!</v>
      </c>
    </row>
    <row r="47" spans="1:32" ht="49.95" hidden="1" customHeight="1" outlineLevel="1" thickTop="1" x14ac:dyDescent="0.5">
      <c r="B47" s="182" t="s">
        <v>93</v>
      </c>
      <c r="C47" s="188"/>
      <c r="D47" s="188"/>
      <c r="E47" s="148"/>
      <c r="F47" s="148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50"/>
      <c r="U47" s="150"/>
      <c r="V47" s="150"/>
      <c r="W47" s="150"/>
      <c r="X47" s="150"/>
      <c r="Y47" s="150"/>
      <c r="Z47" s="150"/>
      <c r="AA47" s="151"/>
      <c r="AB47" s="152"/>
      <c r="AC47" s="221"/>
      <c r="AD47" s="210"/>
      <c r="AE47" s="160"/>
      <c r="AF47" s="202"/>
    </row>
    <row r="48" spans="1:32" ht="31.95" hidden="1" customHeight="1" outlineLevel="1" thickBot="1" x14ac:dyDescent="0.45">
      <c r="B48" s="183"/>
      <c r="C48" s="189">
        <v>0</v>
      </c>
      <c r="D48" s="190">
        <f>IF(C48&gt;0,C48-AD48-1,0)</f>
        <v>0</v>
      </c>
      <c r="E48" s="156">
        <v>0</v>
      </c>
      <c r="F48" s="157" t="e">
        <f>E48/C48</f>
        <v>#DIV/0!</v>
      </c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9"/>
      <c r="AB48" s="158"/>
      <c r="AC48" s="222"/>
      <c r="AD48" s="205">
        <f>SUM(G48:AC48)</f>
        <v>0</v>
      </c>
      <c r="AE48" s="160"/>
      <c r="AF48" s="201" t="e">
        <f>AE48/AD48</f>
        <v>#DIV/0!</v>
      </c>
    </row>
    <row r="49" spans="1:32" ht="49.95" hidden="1" customHeight="1" outlineLevel="1" thickTop="1" x14ac:dyDescent="0.5">
      <c r="B49" s="182" t="s">
        <v>93</v>
      </c>
      <c r="C49" s="188"/>
      <c r="D49" s="188"/>
      <c r="E49" s="148"/>
      <c r="F49" s="148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50"/>
      <c r="U49" s="150"/>
      <c r="V49" s="150"/>
      <c r="W49" s="150"/>
      <c r="X49" s="150"/>
      <c r="Y49" s="150"/>
      <c r="Z49" s="150"/>
      <c r="AA49" s="151"/>
      <c r="AB49" s="152"/>
      <c r="AC49" s="221"/>
      <c r="AD49" s="210"/>
      <c r="AE49" s="160"/>
      <c r="AF49" s="202"/>
    </row>
    <row r="50" spans="1:32" ht="31.95" hidden="1" customHeight="1" outlineLevel="1" thickBot="1" x14ac:dyDescent="0.45">
      <c r="B50" s="183"/>
      <c r="C50" s="189">
        <v>0</v>
      </c>
      <c r="D50" s="190">
        <f>IF(C50&gt;0,C50-AD50-1,0)</f>
        <v>0</v>
      </c>
      <c r="E50" s="156">
        <v>0</v>
      </c>
      <c r="F50" s="157" t="e">
        <f>E50/C50</f>
        <v>#DIV/0!</v>
      </c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9"/>
      <c r="AB50" s="158"/>
      <c r="AC50" s="222"/>
      <c r="AD50" s="205">
        <f>SUM(G50:AC50)</f>
        <v>0</v>
      </c>
      <c r="AE50" s="160"/>
      <c r="AF50" s="201" t="e">
        <f>AE50/AD50</f>
        <v>#DIV/0!</v>
      </c>
    </row>
    <row r="51" spans="1:32" ht="49.95" hidden="1" customHeight="1" outlineLevel="1" thickTop="1" x14ac:dyDescent="0.5">
      <c r="B51" s="182" t="s">
        <v>93</v>
      </c>
      <c r="C51" s="188"/>
      <c r="D51" s="188"/>
      <c r="E51" s="148"/>
      <c r="F51" s="148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50"/>
      <c r="U51" s="150"/>
      <c r="V51" s="150"/>
      <c r="W51" s="150"/>
      <c r="X51" s="150"/>
      <c r="Y51" s="150"/>
      <c r="Z51" s="150"/>
      <c r="AA51" s="151"/>
      <c r="AB51" s="152"/>
      <c r="AC51" s="221"/>
      <c r="AD51" s="210"/>
      <c r="AE51" s="160"/>
      <c r="AF51" s="202"/>
    </row>
    <row r="52" spans="1:32" ht="31.95" hidden="1" customHeight="1" outlineLevel="1" thickBot="1" x14ac:dyDescent="0.45">
      <c r="B52" s="183"/>
      <c r="C52" s="189">
        <v>0</v>
      </c>
      <c r="D52" s="190">
        <f>IF(C52&gt;0,C52-AD52-1,0)</f>
        <v>0</v>
      </c>
      <c r="E52" s="156">
        <v>0</v>
      </c>
      <c r="F52" s="157" t="e">
        <f>E52/C52</f>
        <v>#DIV/0!</v>
      </c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9"/>
      <c r="AB52" s="158"/>
      <c r="AC52" s="222"/>
      <c r="AD52" s="205">
        <f>SUM(G52:AC52)</f>
        <v>0</v>
      </c>
      <c r="AE52" s="160"/>
      <c r="AF52" s="201" t="e">
        <f>AE52/AD52</f>
        <v>#DIV/0!</v>
      </c>
    </row>
    <row r="53" spans="1:32" ht="13.05" customHeight="1" collapsed="1" thickTop="1" thickBot="1" x14ac:dyDescent="0.45">
      <c r="A53" s="216" t="s">
        <v>142</v>
      </c>
      <c r="B53" s="225"/>
      <c r="C53" s="226"/>
      <c r="D53" s="227"/>
      <c r="E53" s="228"/>
      <c r="F53" s="229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1"/>
      <c r="AB53" s="230"/>
      <c r="AC53" s="232"/>
      <c r="AD53" s="205"/>
      <c r="AE53" s="160"/>
      <c r="AF53" s="161"/>
    </row>
    <row r="54" spans="1:32" ht="49.95" hidden="1" customHeight="1" outlineLevel="1" thickTop="1" x14ac:dyDescent="0.5">
      <c r="B54" s="182" t="s">
        <v>93</v>
      </c>
      <c r="C54" s="188"/>
      <c r="D54" s="188"/>
      <c r="E54" s="148"/>
      <c r="F54" s="148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50"/>
      <c r="U54" s="150"/>
      <c r="V54" s="150"/>
      <c r="W54" s="150"/>
      <c r="X54" s="150"/>
      <c r="Y54" s="150"/>
      <c r="Z54" s="150"/>
      <c r="AA54" s="151"/>
      <c r="AB54" s="152"/>
      <c r="AC54" s="221"/>
      <c r="AD54" s="210"/>
      <c r="AE54" s="160"/>
      <c r="AF54" s="202"/>
    </row>
    <row r="55" spans="1:32" ht="31.95" hidden="1" customHeight="1" outlineLevel="1" thickBot="1" x14ac:dyDescent="0.45">
      <c r="B55" s="183"/>
      <c r="C55" s="189">
        <v>0</v>
      </c>
      <c r="D55" s="190">
        <f>IF(C55&gt;0,C55-AD55-1,0)</f>
        <v>0</v>
      </c>
      <c r="E55" s="156">
        <v>0</v>
      </c>
      <c r="F55" s="157" t="e">
        <f>E55/C55</f>
        <v>#DIV/0!</v>
      </c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9"/>
      <c r="AB55" s="158"/>
      <c r="AC55" s="222"/>
      <c r="AD55" s="205">
        <f>SUM(G55:AC55)</f>
        <v>0</v>
      </c>
      <c r="AE55" s="160"/>
      <c r="AF55" s="201" t="e">
        <f>AE55/AD55</f>
        <v>#DIV/0!</v>
      </c>
    </row>
    <row r="56" spans="1:32" ht="49.95" hidden="1" customHeight="1" outlineLevel="1" thickTop="1" x14ac:dyDescent="0.5">
      <c r="B56" s="182" t="s">
        <v>93</v>
      </c>
      <c r="C56" s="188"/>
      <c r="D56" s="188"/>
      <c r="E56" s="148"/>
      <c r="F56" s="148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50"/>
      <c r="U56" s="150"/>
      <c r="V56" s="150"/>
      <c r="W56" s="150"/>
      <c r="X56" s="150"/>
      <c r="Y56" s="150"/>
      <c r="Z56" s="150"/>
      <c r="AA56" s="151"/>
      <c r="AB56" s="152"/>
      <c r="AC56" s="221"/>
      <c r="AD56" s="210"/>
      <c r="AE56" s="160"/>
      <c r="AF56" s="202"/>
    </row>
    <row r="57" spans="1:32" ht="31.95" hidden="1" customHeight="1" outlineLevel="1" thickBot="1" x14ac:dyDescent="0.45">
      <c r="B57" s="183"/>
      <c r="C57" s="189">
        <v>0</v>
      </c>
      <c r="D57" s="190">
        <f>IF(C57&gt;0,C57-AD57-1,0)</f>
        <v>0</v>
      </c>
      <c r="E57" s="156">
        <v>0</v>
      </c>
      <c r="F57" s="157" t="e">
        <f>E57/C57</f>
        <v>#DIV/0!</v>
      </c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9"/>
      <c r="AB57" s="158"/>
      <c r="AC57" s="222"/>
      <c r="AD57" s="205">
        <f>SUM(G57:AC57)</f>
        <v>0</v>
      </c>
      <c r="AE57" s="160"/>
      <c r="AF57" s="201" t="e">
        <f>AE57/AD57</f>
        <v>#DIV/0!</v>
      </c>
    </row>
    <row r="58" spans="1:32" ht="49.95" hidden="1" customHeight="1" outlineLevel="1" thickTop="1" x14ac:dyDescent="0.5">
      <c r="B58" s="182" t="s">
        <v>93</v>
      </c>
      <c r="C58" s="188"/>
      <c r="D58" s="188"/>
      <c r="E58" s="148"/>
      <c r="F58" s="148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50"/>
      <c r="U58" s="150"/>
      <c r="V58" s="150"/>
      <c r="W58" s="150"/>
      <c r="X58" s="150"/>
      <c r="Y58" s="150"/>
      <c r="Z58" s="150"/>
      <c r="AA58" s="151"/>
      <c r="AB58" s="162"/>
      <c r="AC58" s="223"/>
      <c r="AD58" s="210"/>
      <c r="AE58" s="160"/>
      <c r="AF58" s="200"/>
    </row>
    <row r="59" spans="1:32" ht="31.95" hidden="1" customHeight="1" outlineLevel="1" thickBot="1" x14ac:dyDescent="0.45">
      <c r="B59" s="183"/>
      <c r="C59" s="191">
        <v>0</v>
      </c>
      <c r="D59" s="192">
        <f>IF(C59&gt;0,C59-AD59-1,0)</f>
        <v>0</v>
      </c>
      <c r="E59" s="164">
        <v>0</v>
      </c>
      <c r="F59" s="157" t="e">
        <f>E59/C59</f>
        <v>#DIV/0!</v>
      </c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222"/>
      <c r="AD59" s="205">
        <f>SUM(G59:AC59)</f>
        <v>0</v>
      </c>
      <c r="AE59" s="160"/>
      <c r="AF59" s="201" t="e">
        <f>AE59/AD59</f>
        <v>#DIV/0!</v>
      </c>
    </row>
    <row r="60" spans="1:32" ht="49.95" hidden="1" customHeight="1" outlineLevel="1" thickTop="1" x14ac:dyDescent="0.5">
      <c r="B60" s="182" t="s">
        <v>93</v>
      </c>
      <c r="C60" s="188"/>
      <c r="D60" s="188"/>
      <c r="E60" s="148"/>
      <c r="F60" s="148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50"/>
      <c r="U60" s="150"/>
      <c r="V60" s="150"/>
      <c r="W60" s="150"/>
      <c r="X60" s="150"/>
      <c r="Y60" s="150"/>
      <c r="Z60" s="150"/>
      <c r="AA60" s="151"/>
      <c r="AB60" s="162"/>
      <c r="AC60" s="223"/>
      <c r="AD60" s="210"/>
      <c r="AE60" s="160"/>
      <c r="AF60" s="202"/>
    </row>
    <row r="61" spans="1:32" ht="31.95" hidden="1" customHeight="1" outlineLevel="1" thickBot="1" x14ac:dyDescent="0.45">
      <c r="B61" s="183"/>
      <c r="C61" s="189">
        <v>0</v>
      </c>
      <c r="D61" s="190">
        <f>IF(C61&gt;0,C61-AD61-1,0)</f>
        <v>0</v>
      </c>
      <c r="E61" s="156">
        <v>0</v>
      </c>
      <c r="F61" s="157" t="e">
        <f>E61/C61</f>
        <v>#DIV/0!</v>
      </c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9"/>
      <c r="AB61" s="158"/>
      <c r="AC61" s="222"/>
      <c r="AD61" s="205">
        <f>SUM(G61:AC61)</f>
        <v>0</v>
      </c>
      <c r="AE61" s="160"/>
      <c r="AF61" s="201" t="e">
        <f>AE61/AD61</f>
        <v>#DIV/0!</v>
      </c>
    </row>
    <row r="62" spans="1:32" ht="13.05" customHeight="1" collapsed="1" thickTop="1" thickBot="1" x14ac:dyDescent="0.45">
      <c r="A62" s="216" t="s">
        <v>142</v>
      </c>
      <c r="B62" s="225"/>
      <c r="C62" s="226"/>
      <c r="D62" s="227"/>
      <c r="E62" s="228"/>
      <c r="F62" s="229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1"/>
      <c r="AB62" s="230"/>
      <c r="AC62" s="232"/>
      <c r="AD62" s="205"/>
      <c r="AE62" s="160"/>
      <c r="AF62" s="201"/>
    </row>
    <row r="63" spans="1:32" ht="49.95" hidden="1" customHeight="1" outlineLevel="1" thickTop="1" x14ac:dyDescent="0.5">
      <c r="B63" s="182" t="s">
        <v>93</v>
      </c>
      <c r="C63" s="188"/>
      <c r="D63" s="188"/>
      <c r="E63" s="148"/>
      <c r="F63" s="148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50"/>
      <c r="U63" s="150"/>
      <c r="V63" s="150"/>
      <c r="W63" s="150"/>
      <c r="X63" s="150"/>
      <c r="Y63" s="150"/>
      <c r="Z63" s="150"/>
      <c r="AA63" s="151"/>
      <c r="AB63" s="162"/>
      <c r="AC63" s="223"/>
      <c r="AD63" s="210"/>
      <c r="AE63" s="160"/>
      <c r="AF63" s="200"/>
    </row>
    <row r="64" spans="1:32" ht="31.95" hidden="1" customHeight="1" outlineLevel="1" thickBot="1" x14ac:dyDescent="0.45">
      <c r="B64" s="183"/>
      <c r="C64" s="189">
        <v>0</v>
      </c>
      <c r="D64" s="190">
        <f>IF(C64&gt;0,C64-AD64-1,0)</f>
        <v>0</v>
      </c>
      <c r="E64" s="156">
        <v>0</v>
      </c>
      <c r="F64" s="157" t="e">
        <f>E64/C64</f>
        <v>#DIV/0!</v>
      </c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9"/>
      <c r="AB64" s="158"/>
      <c r="AC64" s="222"/>
      <c r="AD64" s="205">
        <f>SUM(G64:AC64)</f>
        <v>0</v>
      </c>
      <c r="AE64" s="160"/>
      <c r="AF64" s="201" t="e">
        <f>AE64/AD64</f>
        <v>#DIV/0!</v>
      </c>
    </row>
    <row r="65" spans="1:32" ht="49.95" hidden="1" customHeight="1" outlineLevel="1" thickTop="1" x14ac:dyDescent="0.5">
      <c r="B65" s="182" t="s">
        <v>93</v>
      </c>
      <c r="C65" s="188"/>
      <c r="D65" s="188"/>
      <c r="E65" s="148"/>
      <c r="F65" s="148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50"/>
      <c r="U65" s="150"/>
      <c r="V65" s="150"/>
      <c r="W65" s="150"/>
      <c r="X65" s="150"/>
      <c r="Y65" s="150"/>
      <c r="Z65" s="150"/>
      <c r="AA65" s="151"/>
      <c r="AB65" s="162"/>
      <c r="AC65" s="223"/>
      <c r="AD65" s="210"/>
      <c r="AE65" s="160"/>
      <c r="AF65" s="202"/>
    </row>
    <row r="66" spans="1:32" ht="31.95" hidden="1" customHeight="1" outlineLevel="1" thickBot="1" x14ac:dyDescent="0.45">
      <c r="B66" s="183"/>
      <c r="C66" s="189">
        <v>0</v>
      </c>
      <c r="D66" s="190">
        <f>IF(C66&gt;0,C66-AD66-1,0)</f>
        <v>0</v>
      </c>
      <c r="E66" s="156">
        <v>0</v>
      </c>
      <c r="F66" s="157" t="e">
        <f>E66/C66</f>
        <v>#DIV/0!</v>
      </c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9"/>
      <c r="AB66" s="158"/>
      <c r="AC66" s="222"/>
      <c r="AD66" s="205">
        <f>SUM(G66:AC66)</f>
        <v>0</v>
      </c>
      <c r="AE66" s="160"/>
      <c r="AF66" s="201" t="e">
        <f>AE66/AD66</f>
        <v>#DIV/0!</v>
      </c>
    </row>
    <row r="67" spans="1:32" ht="49.95" hidden="1" customHeight="1" outlineLevel="1" thickTop="1" x14ac:dyDescent="0.5">
      <c r="B67" s="182" t="s">
        <v>93</v>
      </c>
      <c r="C67" s="188"/>
      <c r="D67" s="188"/>
      <c r="E67" s="148"/>
      <c r="F67" s="148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50"/>
      <c r="U67" s="150"/>
      <c r="V67" s="150"/>
      <c r="W67" s="150"/>
      <c r="X67" s="150"/>
      <c r="Y67" s="150"/>
      <c r="Z67" s="150"/>
      <c r="AA67" s="151"/>
      <c r="AB67" s="162"/>
      <c r="AC67" s="223"/>
      <c r="AD67" s="210"/>
      <c r="AE67" s="160"/>
      <c r="AF67" s="202"/>
    </row>
    <row r="68" spans="1:32" ht="31.95" hidden="1" customHeight="1" outlineLevel="1" thickBot="1" x14ac:dyDescent="0.45">
      <c r="B68" s="183"/>
      <c r="C68" s="189">
        <v>0</v>
      </c>
      <c r="D68" s="190">
        <f>IF(C68&gt;0,C68-AD68-1,0)</f>
        <v>0</v>
      </c>
      <c r="E68" s="156">
        <v>0</v>
      </c>
      <c r="F68" s="157" t="e">
        <f>E68/C68</f>
        <v>#DIV/0!</v>
      </c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9"/>
      <c r="AB68" s="158"/>
      <c r="AC68" s="222"/>
      <c r="AD68" s="205">
        <f>SUM(G68:AC68)</f>
        <v>0</v>
      </c>
      <c r="AE68" s="160"/>
      <c r="AF68" s="201" t="e">
        <f>AE68/AD68</f>
        <v>#DIV/0!</v>
      </c>
    </row>
    <row r="69" spans="1:32" ht="49.95" hidden="1" customHeight="1" outlineLevel="1" thickTop="1" x14ac:dyDescent="0.5">
      <c r="B69" s="182" t="s">
        <v>93</v>
      </c>
      <c r="C69" s="188"/>
      <c r="D69" s="188"/>
      <c r="E69" s="148"/>
      <c r="F69" s="148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50"/>
      <c r="U69" s="150"/>
      <c r="V69" s="150"/>
      <c r="W69" s="150"/>
      <c r="X69" s="150"/>
      <c r="Y69" s="150"/>
      <c r="Z69" s="150"/>
      <c r="AA69" s="151"/>
      <c r="AB69" s="152"/>
      <c r="AC69" s="221"/>
      <c r="AD69" s="210"/>
      <c r="AE69" s="160"/>
      <c r="AF69" s="202"/>
    </row>
    <row r="70" spans="1:32" ht="31.95" hidden="1" customHeight="1" outlineLevel="1" thickBot="1" x14ac:dyDescent="0.45">
      <c r="B70" s="183"/>
      <c r="C70" s="189">
        <v>0</v>
      </c>
      <c r="D70" s="190">
        <f>IF(C70&gt;0,C70-AD70-1,0)</f>
        <v>0</v>
      </c>
      <c r="E70" s="156">
        <v>0</v>
      </c>
      <c r="F70" s="157" t="e">
        <f>E70/C70</f>
        <v>#DIV/0!</v>
      </c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9"/>
      <c r="AB70" s="158"/>
      <c r="AC70" s="222"/>
      <c r="AD70" s="205">
        <f>SUM(G70:AC70)</f>
        <v>0</v>
      </c>
      <c r="AE70" s="160"/>
      <c r="AF70" s="201" t="e">
        <f>AE70/AD70</f>
        <v>#DIV/0!</v>
      </c>
    </row>
    <row r="71" spans="1:32" ht="13.05" customHeight="1" collapsed="1" thickTop="1" thickBot="1" x14ac:dyDescent="0.45">
      <c r="A71" s="216" t="s">
        <v>142</v>
      </c>
      <c r="B71" s="225"/>
      <c r="C71" s="226"/>
      <c r="D71" s="227"/>
      <c r="E71" s="228"/>
      <c r="F71" s="229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1"/>
      <c r="AB71" s="230"/>
      <c r="AC71" s="232"/>
      <c r="AD71" s="205"/>
      <c r="AE71" s="160"/>
      <c r="AF71" s="201"/>
    </row>
    <row r="72" spans="1:32" ht="49.95" hidden="1" customHeight="1" outlineLevel="1" thickTop="1" x14ac:dyDescent="0.5">
      <c r="B72" s="182" t="s">
        <v>93</v>
      </c>
      <c r="C72" s="188"/>
      <c r="D72" s="188"/>
      <c r="E72" s="148"/>
      <c r="F72" s="148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50"/>
      <c r="U72" s="150"/>
      <c r="V72" s="150"/>
      <c r="W72" s="150"/>
      <c r="X72" s="150"/>
      <c r="Y72" s="150"/>
      <c r="Z72" s="150"/>
      <c r="AA72" s="151"/>
      <c r="AB72" s="162"/>
      <c r="AC72" s="223"/>
      <c r="AD72" s="210"/>
      <c r="AE72" s="160"/>
      <c r="AF72" s="200"/>
    </row>
    <row r="73" spans="1:32" ht="31.95" hidden="1" customHeight="1" outlineLevel="1" thickBot="1" x14ac:dyDescent="0.45">
      <c r="B73" s="183"/>
      <c r="C73" s="189">
        <v>0</v>
      </c>
      <c r="D73" s="190">
        <f>IF(C73&gt;0,C73-AD73-1,0)</f>
        <v>0</v>
      </c>
      <c r="E73" s="156">
        <v>0</v>
      </c>
      <c r="F73" s="157" t="e">
        <f>E73/C73</f>
        <v>#DIV/0!</v>
      </c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9"/>
      <c r="AB73" s="158"/>
      <c r="AC73" s="222"/>
      <c r="AD73" s="205">
        <f>SUM(G73:AC73)</f>
        <v>0</v>
      </c>
      <c r="AE73" s="160"/>
      <c r="AF73" s="201" t="e">
        <f>AE73/AD73</f>
        <v>#DIV/0!</v>
      </c>
    </row>
    <row r="74" spans="1:32" ht="49.95" hidden="1" customHeight="1" outlineLevel="1" thickTop="1" x14ac:dyDescent="0.5">
      <c r="B74" s="182" t="s">
        <v>93</v>
      </c>
      <c r="C74" s="188"/>
      <c r="D74" s="188"/>
      <c r="E74" s="148"/>
      <c r="F74" s="148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50"/>
      <c r="U74" s="150"/>
      <c r="V74" s="150"/>
      <c r="W74" s="150"/>
      <c r="X74" s="150"/>
      <c r="Y74" s="150"/>
      <c r="Z74" s="150"/>
      <c r="AA74" s="151"/>
      <c r="AB74" s="165"/>
      <c r="AC74" s="224"/>
      <c r="AD74" s="210"/>
      <c r="AE74" s="160"/>
      <c r="AF74" s="202"/>
    </row>
    <row r="75" spans="1:32" ht="31.95" hidden="1" customHeight="1" outlineLevel="1" thickBot="1" x14ac:dyDescent="0.45">
      <c r="B75" s="183"/>
      <c r="C75" s="189">
        <v>0</v>
      </c>
      <c r="D75" s="190">
        <f>IF(C75&gt;0,C75-AD75-1,0)</f>
        <v>0</v>
      </c>
      <c r="E75" s="156">
        <v>0</v>
      </c>
      <c r="F75" s="157" t="e">
        <f>E75/C75</f>
        <v>#DIV/0!</v>
      </c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9"/>
      <c r="AB75" s="158"/>
      <c r="AC75" s="222"/>
      <c r="AD75" s="205">
        <f>SUM(G75:AC75)</f>
        <v>0</v>
      </c>
      <c r="AE75" s="160"/>
      <c r="AF75" s="201" t="e">
        <f>AE75/AD75</f>
        <v>#DIV/0!</v>
      </c>
    </row>
    <row r="76" spans="1:32" ht="49.95" hidden="1" customHeight="1" outlineLevel="1" thickTop="1" x14ac:dyDescent="0.5">
      <c r="B76" s="182" t="s">
        <v>93</v>
      </c>
      <c r="C76" s="188"/>
      <c r="D76" s="188"/>
      <c r="E76" s="148"/>
      <c r="F76" s="148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50"/>
      <c r="U76" s="150"/>
      <c r="V76" s="150"/>
      <c r="W76" s="150"/>
      <c r="X76" s="150"/>
      <c r="Y76" s="150"/>
      <c r="Z76" s="150"/>
      <c r="AA76" s="151"/>
      <c r="AB76" s="162"/>
      <c r="AC76" s="223"/>
      <c r="AD76" s="210"/>
      <c r="AE76" s="160"/>
      <c r="AF76" s="202"/>
    </row>
    <row r="77" spans="1:32" ht="31.95" hidden="1" customHeight="1" outlineLevel="1" thickBot="1" x14ac:dyDescent="0.45">
      <c r="B77" s="183"/>
      <c r="C77" s="189">
        <v>0</v>
      </c>
      <c r="D77" s="190">
        <f>IF(C77&gt;0,C77-AD77-1,0)</f>
        <v>0</v>
      </c>
      <c r="E77" s="156">
        <v>0</v>
      </c>
      <c r="F77" s="157" t="e">
        <f>E77/C77</f>
        <v>#DIV/0!</v>
      </c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9"/>
      <c r="AB77" s="158"/>
      <c r="AC77" s="222"/>
      <c r="AD77" s="205">
        <f>SUM(G77:AC77)</f>
        <v>0</v>
      </c>
      <c r="AE77" s="160"/>
      <c r="AF77" s="201" t="e">
        <f>AE77/AD77</f>
        <v>#DIV/0!</v>
      </c>
    </row>
    <row r="78" spans="1:32" ht="49.95" hidden="1" customHeight="1" outlineLevel="1" thickTop="1" x14ac:dyDescent="0.5">
      <c r="B78" s="182" t="s">
        <v>93</v>
      </c>
      <c r="C78" s="188"/>
      <c r="D78" s="188"/>
      <c r="E78" s="148"/>
      <c r="F78" s="148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50"/>
      <c r="U78" s="150"/>
      <c r="V78" s="150"/>
      <c r="W78" s="150"/>
      <c r="X78" s="150"/>
      <c r="Y78" s="150"/>
      <c r="Z78" s="150"/>
      <c r="AA78" s="151"/>
      <c r="AB78" s="162"/>
      <c r="AC78" s="223"/>
      <c r="AD78" s="210"/>
      <c r="AE78" s="160"/>
      <c r="AF78" s="202"/>
    </row>
    <row r="79" spans="1:32" ht="31.95" hidden="1" customHeight="1" outlineLevel="1" thickBot="1" x14ac:dyDescent="0.45">
      <c r="B79" s="183"/>
      <c r="C79" s="189">
        <v>0</v>
      </c>
      <c r="D79" s="190">
        <f>IF(C79&gt;0,C79-AD79-1,0)</f>
        <v>0</v>
      </c>
      <c r="E79" s="156">
        <v>0</v>
      </c>
      <c r="F79" s="157" t="e">
        <f>E79/C79</f>
        <v>#DIV/0!</v>
      </c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9"/>
      <c r="AB79" s="158"/>
      <c r="AC79" s="222"/>
      <c r="AD79" s="205">
        <f>SUM(G79:AC79)</f>
        <v>0</v>
      </c>
      <c r="AE79" s="160"/>
      <c r="AF79" s="201" t="e">
        <f>AE79/AD79</f>
        <v>#DIV/0!</v>
      </c>
    </row>
    <row r="80" spans="1:32" ht="13.05" customHeight="1" collapsed="1" thickTop="1" thickBot="1" x14ac:dyDescent="0.45">
      <c r="A80" s="216" t="s">
        <v>142</v>
      </c>
      <c r="B80" s="225"/>
      <c r="C80" s="226"/>
      <c r="D80" s="227"/>
      <c r="E80" s="228"/>
      <c r="F80" s="229"/>
      <c r="G80" s="230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230"/>
      <c r="V80" s="230"/>
      <c r="W80" s="230"/>
      <c r="X80" s="230"/>
      <c r="Y80" s="230"/>
      <c r="Z80" s="230"/>
      <c r="AA80" s="230"/>
      <c r="AB80" s="230"/>
      <c r="AC80" s="232"/>
      <c r="AD80" s="205"/>
      <c r="AE80" s="160"/>
      <c r="AF80" s="198"/>
    </row>
    <row r="81" spans="1:32" ht="49.95" hidden="1" customHeight="1" outlineLevel="1" thickTop="1" x14ac:dyDescent="0.5">
      <c r="B81" s="182" t="s">
        <v>93</v>
      </c>
      <c r="C81" s="188"/>
      <c r="D81" s="188"/>
      <c r="E81" s="148"/>
      <c r="F81" s="148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50"/>
      <c r="U81" s="150"/>
      <c r="V81" s="150"/>
      <c r="W81" s="150"/>
      <c r="X81" s="150"/>
      <c r="Y81" s="150"/>
      <c r="Z81" s="150"/>
      <c r="AA81" s="151"/>
      <c r="AB81" s="152"/>
      <c r="AC81" s="221"/>
      <c r="AD81" s="210"/>
      <c r="AE81" s="199"/>
      <c r="AF81" s="163"/>
    </row>
    <row r="82" spans="1:32" ht="31.95" hidden="1" customHeight="1" outlineLevel="1" thickBot="1" x14ac:dyDescent="0.45">
      <c r="B82" s="183"/>
      <c r="C82" s="189">
        <v>0</v>
      </c>
      <c r="D82" s="190">
        <f>IF(C82&gt;0,C82-AD82-1,0)</f>
        <v>0</v>
      </c>
      <c r="E82" s="156">
        <v>0</v>
      </c>
      <c r="F82" s="157" t="e">
        <f>E82/C82</f>
        <v>#DIV/0!</v>
      </c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9"/>
      <c r="AB82" s="158"/>
      <c r="AC82" s="222"/>
      <c r="AD82" s="205">
        <f>SUM(G82:AC82)</f>
        <v>0</v>
      </c>
      <c r="AE82" s="160"/>
      <c r="AF82" s="161" t="e">
        <f>AE82/AD82</f>
        <v>#DIV/0!</v>
      </c>
    </row>
    <row r="83" spans="1:32" ht="49.95" hidden="1" customHeight="1" outlineLevel="1" thickTop="1" x14ac:dyDescent="0.5">
      <c r="B83" s="182" t="s">
        <v>93</v>
      </c>
      <c r="C83" s="188"/>
      <c r="D83" s="188"/>
      <c r="E83" s="148"/>
      <c r="F83" s="148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50"/>
      <c r="U83" s="150"/>
      <c r="V83" s="150"/>
      <c r="W83" s="150"/>
      <c r="X83" s="150"/>
      <c r="Y83" s="150"/>
      <c r="Z83" s="150"/>
      <c r="AA83" s="151"/>
      <c r="AB83" s="162"/>
      <c r="AC83" s="223"/>
      <c r="AD83" s="209"/>
      <c r="AE83" s="154"/>
      <c r="AF83" s="155"/>
    </row>
    <row r="84" spans="1:32" ht="31.95" hidden="1" customHeight="1" outlineLevel="1" thickBot="1" x14ac:dyDescent="0.45">
      <c r="B84" s="183"/>
      <c r="C84" s="189">
        <v>0</v>
      </c>
      <c r="D84" s="190">
        <f>IF(C84&gt;0,C84-AD84-1,0)</f>
        <v>0</v>
      </c>
      <c r="E84" s="156">
        <v>0</v>
      </c>
      <c r="F84" s="157" t="e">
        <f>E84/C84</f>
        <v>#DIV/0!</v>
      </c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9"/>
      <c r="AB84" s="158"/>
      <c r="AC84" s="222"/>
      <c r="AD84" s="205">
        <f>SUM(G84:AC84)</f>
        <v>0</v>
      </c>
      <c r="AE84" s="160"/>
      <c r="AF84" s="161" t="e">
        <f>AE84/AD84</f>
        <v>#DIV/0!</v>
      </c>
    </row>
    <row r="85" spans="1:32" ht="49.95" hidden="1" customHeight="1" outlineLevel="1" thickTop="1" x14ac:dyDescent="0.5">
      <c r="B85" s="182" t="s">
        <v>93</v>
      </c>
      <c r="C85" s="188"/>
      <c r="D85" s="188"/>
      <c r="E85" s="148"/>
      <c r="F85" s="148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50"/>
      <c r="U85" s="150"/>
      <c r="V85" s="150"/>
      <c r="W85" s="150"/>
      <c r="X85" s="150"/>
      <c r="Y85" s="150"/>
      <c r="Z85" s="150"/>
      <c r="AA85" s="151"/>
      <c r="AB85" s="165"/>
      <c r="AC85" s="224"/>
      <c r="AD85" s="209"/>
      <c r="AE85" s="154"/>
      <c r="AF85" s="155"/>
    </row>
    <row r="86" spans="1:32" ht="31.95" hidden="1" customHeight="1" outlineLevel="1" thickBot="1" x14ac:dyDescent="0.45">
      <c r="B86" s="183"/>
      <c r="C86" s="189">
        <v>0</v>
      </c>
      <c r="D86" s="190">
        <f>IF(C86&gt;0,C86-AD86-1,0)</f>
        <v>0</v>
      </c>
      <c r="E86" s="156">
        <v>0</v>
      </c>
      <c r="F86" s="157" t="e">
        <f>E86/C86</f>
        <v>#DIV/0!</v>
      </c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9"/>
      <c r="AB86" s="158"/>
      <c r="AC86" s="222"/>
      <c r="AD86" s="205">
        <f>SUM(G86:AC86)</f>
        <v>0</v>
      </c>
      <c r="AE86" s="160"/>
      <c r="AF86" s="161" t="e">
        <f>AE86/AD86</f>
        <v>#DIV/0!</v>
      </c>
    </row>
    <row r="87" spans="1:32" ht="49.95" hidden="1" customHeight="1" outlineLevel="1" thickTop="1" x14ac:dyDescent="0.5">
      <c r="B87" s="182" t="s">
        <v>93</v>
      </c>
      <c r="C87" s="188"/>
      <c r="D87" s="188"/>
      <c r="E87" s="148"/>
      <c r="F87" s="148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50"/>
      <c r="U87" s="150"/>
      <c r="V87" s="150"/>
      <c r="W87" s="150"/>
      <c r="X87" s="150"/>
      <c r="Y87" s="150"/>
      <c r="Z87" s="150"/>
      <c r="AA87" s="151"/>
      <c r="AB87" s="165"/>
      <c r="AC87" s="224"/>
      <c r="AD87" s="209"/>
      <c r="AE87" s="154"/>
      <c r="AF87" s="155"/>
    </row>
    <row r="88" spans="1:32" ht="31.95" hidden="1" customHeight="1" outlineLevel="1" thickBot="1" x14ac:dyDescent="0.45">
      <c r="B88" s="183"/>
      <c r="C88" s="189">
        <v>0</v>
      </c>
      <c r="D88" s="190">
        <v>0</v>
      </c>
      <c r="E88" s="156">
        <v>0</v>
      </c>
      <c r="F88" s="157" t="e">
        <f>E88/C88</f>
        <v>#DIV/0!</v>
      </c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9"/>
      <c r="AB88" s="158"/>
      <c r="AC88" s="222"/>
      <c r="AD88" s="205">
        <f>SUM(G88:AC88)</f>
        <v>0</v>
      </c>
      <c r="AE88" s="160"/>
      <c r="AF88" s="161" t="e">
        <f>AE88/AD88</f>
        <v>#DIV/0!</v>
      </c>
    </row>
    <row r="89" spans="1:32" ht="13.05" customHeight="1" collapsed="1" thickTop="1" thickBot="1" x14ac:dyDescent="0.45">
      <c r="A89" s="216" t="s">
        <v>142</v>
      </c>
      <c r="B89" s="225"/>
      <c r="C89" s="226"/>
      <c r="D89" s="227"/>
      <c r="E89" s="228"/>
      <c r="F89" s="229"/>
      <c r="G89" s="230"/>
      <c r="H89" s="230"/>
      <c r="I89" s="230"/>
      <c r="J89" s="230"/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230"/>
      <c r="Y89" s="230"/>
      <c r="Z89" s="230"/>
      <c r="AA89" s="230"/>
      <c r="AB89" s="230"/>
      <c r="AC89" s="232"/>
      <c r="AD89" s="205"/>
      <c r="AE89" s="160"/>
      <c r="AF89" s="198"/>
    </row>
    <row r="90" spans="1:32" ht="34.950000000000003" customHeight="1" thickTop="1" thickBot="1" x14ac:dyDescent="0.55000000000000004">
      <c r="B90" s="217" t="s">
        <v>3</v>
      </c>
      <c r="C90" s="193">
        <f>SUM(C19,C21,C23,C25,C28,C30,C32,C34,C37,C39,C41,C43,C46,C48,C50,C52,C55,C57,C59,C61,C64,C66,C68,C70,C73,C75,C77,C79,C82,C84,C86,C88)</f>
        <v>0</v>
      </c>
      <c r="D90" s="193">
        <f>SUM(D19,D21,D23,D25,D28,D30,D32,D34,D37,D39,D41,D43,D46,D48,D50,D52,D55,D57,D59,D61,D64,D66,D68,D70,D73,D75,D77,D79,D82,D84,D86,D88)</f>
        <v>0</v>
      </c>
      <c r="E90" s="233">
        <f>SUM(E19,E21,E23,E25,E28,E30,E32,E34,E37,E39,E41,E43,E46,E48,E50,E52,E55,E57,E59,E61,E64,E66,E68,E70,E73,E75,E77,E79,E82,E84,E86,E88)</f>
        <v>0</v>
      </c>
      <c r="F90" s="166" t="e">
        <f>E90/C90</f>
        <v>#DIV/0!</v>
      </c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8"/>
      <c r="Y90" s="169"/>
      <c r="Z90" s="170"/>
      <c r="AA90" s="167"/>
      <c r="AB90" s="170"/>
      <c r="AC90" s="167"/>
      <c r="AD90" s="218"/>
      <c r="AE90" s="219"/>
      <c r="AF90" s="220"/>
    </row>
    <row r="91" spans="1:32" ht="42" customHeight="1" thickBot="1" x14ac:dyDescent="0.45">
      <c r="B91" s="266" t="s">
        <v>45</v>
      </c>
      <c r="C91" s="267"/>
      <c r="D91" s="267"/>
      <c r="E91" s="267"/>
      <c r="F91" s="268"/>
      <c r="G91" s="194">
        <f>SUM(G19,G21,G23,G25,G28,G30,G32,G34,G37,G39,G41,G43,G46,G48,G50,G52,G55,G57,G59,G61,G64,G66,G68,G70,G73,G75,G77,G79,G82,G84,G86,G88)</f>
        <v>0</v>
      </c>
      <c r="H91" s="194">
        <f t="shared" ref="H91:AC91" si="1">SUM(H19,H21,H23,H25,H28,H30,H32,H34,H37,H39,H41,H43,H46,H48,H50,H52,H55,H57,H59,H61,H64,H66,H68,H70,H73,H75,H77,H79,H82,H84,H86,H88)</f>
        <v>0</v>
      </c>
      <c r="I91" s="194">
        <f t="shared" si="1"/>
        <v>0</v>
      </c>
      <c r="J91" s="194">
        <f t="shared" si="1"/>
        <v>0</v>
      </c>
      <c r="K91" s="194">
        <f t="shared" si="1"/>
        <v>0</v>
      </c>
      <c r="L91" s="194">
        <f t="shared" si="1"/>
        <v>0</v>
      </c>
      <c r="M91" s="194">
        <f t="shared" si="1"/>
        <v>0</v>
      </c>
      <c r="N91" s="194">
        <f t="shared" si="1"/>
        <v>0</v>
      </c>
      <c r="O91" s="194">
        <f t="shared" si="1"/>
        <v>0</v>
      </c>
      <c r="P91" s="194">
        <f t="shared" si="1"/>
        <v>0</v>
      </c>
      <c r="Q91" s="194">
        <f t="shared" si="1"/>
        <v>0</v>
      </c>
      <c r="R91" s="194">
        <f t="shared" si="1"/>
        <v>0</v>
      </c>
      <c r="S91" s="194">
        <f t="shared" si="1"/>
        <v>0</v>
      </c>
      <c r="T91" s="194">
        <f t="shared" si="1"/>
        <v>0</v>
      </c>
      <c r="U91" s="194">
        <f t="shared" si="1"/>
        <v>0</v>
      </c>
      <c r="V91" s="194">
        <f t="shared" si="1"/>
        <v>0</v>
      </c>
      <c r="W91" s="194">
        <f t="shared" si="1"/>
        <v>0</v>
      </c>
      <c r="X91" s="194">
        <f t="shared" si="1"/>
        <v>0</v>
      </c>
      <c r="Y91" s="194">
        <f t="shared" si="1"/>
        <v>0</v>
      </c>
      <c r="Z91" s="194">
        <f t="shared" si="1"/>
        <v>0</v>
      </c>
      <c r="AA91" s="194">
        <f t="shared" si="1"/>
        <v>0</v>
      </c>
      <c r="AB91" s="194">
        <f t="shared" si="1"/>
        <v>0</v>
      </c>
      <c r="AC91" s="194">
        <f t="shared" si="1"/>
        <v>0</v>
      </c>
      <c r="AD91" s="194">
        <f>SUM(AD19,AD21,AD23,AD25,AD28,AD30,AD32,AD34,AD37,AD39,AD41,AD43,AD46,AD48,AD50,AD52,AD55,AD57,AD59,AD61,AD64,AD66,AD68,AD70,AD73,AD75,AD77,AD79,AD82,AD84,AD86,AD88)</f>
        <v>0</v>
      </c>
      <c r="AE91" s="171">
        <f>SUM(AE19,AE21,AE23,AE25,AE28,AE30,AE32,AE34,AE37,AE39,AE41,AE43,AE46,AE48,AE50,AE52,AE55,AE57,AE59,AE61,AE64,AE66,AE68,AE70,AE73,AE75,AE77,AE79,AE82,AE84,AE86,AE88)</f>
        <v>0</v>
      </c>
      <c r="AF91" s="172" t="e">
        <f>AE91/AD91</f>
        <v>#DIV/0!</v>
      </c>
    </row>
    <row r="92" spans="1:32" ht="18.600000000000001" customHeight="1" x14ac:dyDescent="0.5">
      <c r="B92" s="125"/>
      <c r="C92" s="125"/>
      <c r="D92" s="125"/>
      <c r="E92" s="125"/>
      <c r="F92" s="125"/>
      <c r="G92" s="125"/>
      <c r="H92" s="125"/>
      <c r="I92" s="125"/>
      <c r="J92" s="173"/>
      <c r="K92" s="174"/>
      <c r="L92" s="174"/>
      <c r="M92" s="173"/>
      <c r="N92" s="174"/>
      <c r="O92" s="174"/>
      <c r="P92" s="174"/>
      <c r="Q92" s="174"/>
      <c r="R92" s="174"/>
      <c r="S92" s="175"/>
      <c r="T92" s="175"/>
      <c r="U92" s="175"/>
      <c r="V92" s="125"/>
      <c r="W92" s="260" t="s">
        <v>5</v>
      </c>
      <c r="X92" s="261"/>
      <c r="Y92" s="262"/>
    </row>
    <row r="93" spans="1:32" ht="18.600000000000001" customHeight="1" thickBot="1" x14ac:dyDescent="0.55000000000000004">
      <c r="B93" s="176"/>
      <c r="C93" s="125"/>
      <c r="D93" s="125"/>
      <c r="E93" s="125"/>
      <c r="F93" s="125"/>
      <c r="G93" s="177"/>
      <c r="H93" s="177"/>
      <c r="I93" s="177"/>
      <c r="K93" s="177"/>
      <c r="L93" s="177"/>
      <c r="M93" s="177"/>
      <c r="N93" s="177"/>
      <c r="O93" s="177"/>
      <c r="P93" s="177"/>
      <c r="Q93" s="177"/>
      <c r="R93" s="177"/>
      <c r="S93" s="175"/>
      <c r="T93" s="175"/>
      <c r="U93" s="175"/>
      <c r="V93" s="125"/>
      <c r="W93" s="263"/>
      <c r="X93" s="264"/>
      <c r="Y93" s="265"/>
    </row>
    <row r="94" spans="1:32" ht="29.25" customHeight="1" x14ac:dyDescent="0.4">
      <c r="B94" s="178"/>
      <c r="C94" s="125"/>
      <c r="D94" s="125"/>
      <c r="E94" s="125"/>
      <c r="F94" s="125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80"/>
      <c r="T94" s="180"/>
      <c r="U94" s="180"/>
      <c r="V94" s="125"/>
      <c r="W94" s="135"/>
      <c r="X94" s="125"/>
    </row>
    <row r="95" spans="1:32" x14ac:dyDescent="0.4"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35"/>
      <c r="X95" s="125"/>
    </row>
    <row r="96" spans="1:32" x14ac:dyDescent="0.4"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35"/>
      <c r="X96" s="125"/>
    </row>
    <row r="97" spans="2:24" x14ac:dyDescent="0.4"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35"/>
      <c r="X97" s="125"/>
    </row>
  </sheetData>
  <sheetProtection sheet="1" formatCells="0" formatColumns="0" formatRows="0"/>
  <mergeCells count="14">
    <mergeCell ref="AD13:AF13"/>
    <mergeCell ref="AD14:AF15"/>
    <mergeCell ref="W92:Y93"/>
    <mergeCell ref="B91:F91"/>
    <mergeCell ref="B13:B16"/>
    <mergeCell ref="O2:AA2"/>
    <mergeCell ref="P3:Q3"/>
    <mergeCell ref="O10:AA10"/>
    <mergeCell ref="O11:AA11"/>
    <mergeCell ref="C13:C16"/>
    <mergeCell ref="E13:E16"/>
    <mergeCell ref="S5:U5"/>
    <mergeCell ref="S6:U6"/>
    <mergeCell ref="D13:D16"/>
  </mergeCells>
  <conditionalFormatting sqref="G15:AC15">
    <cfRule type="cellIs" dxfId="49" priority="10" operator="equal">
      <formula>"festivo"</formula>
    </cfRule>
  </conditionalFormatting>
  <conditionalFormatting sqref="G91:AC91">
    <cfRule type="cellIs" dxfId="48" priority="1" operator="greaterThan">
      <formula>G$17</formula>
    </cfRule>
  </conditionalFormatting>
  <conditionalFormatting sqref="AD19 AD21 AD23 AD25 AD28">
    <cfRule type="cellIs" dxfId="47" priority="14" stopIfTrue="1" operator="lessThan">
      <formula>$C19-1</formula>
    </cfRule>
    <cfRule type="cellIs" dxfId="46" priority="15" stopIfTrue="1" operator="greaterThan">
      <formula>$C19-1</formula>
    </cfRule>
  </conditionalFormatting>
  <conditionalFormatting sqref="AD30 AD32 AD34 AD37 AD39">
    <cfRule type="cellIs" dxfId="45" priority="12" stopIfTrue="1" operator="lessThan">
      <formula>$C30-1</formula>
    </cfRule>
    <cfRule type="cellIs" dxfId="44" priority="13" stopIfTrue="1" operator="greaterThan">
      <formula>$C30-1</formula>
    </cfRule>
  </conditionalFormatting>
  <conditionalFormatting sqref="AD41 AD43 AD46 AD82 AD84 AD86 AD88">
    <cfRule type="cellIs" dxfId="43" priority="8" stopIfTrue="1" operator="lessThan">
      <formula>$C41-1</formula>
    </cfRule>
    <cfRule type="cellIs" dxfId="42" priority="9" stopIfTrue="1" operator="greaterThan">
      <formula>$C41-1</formula>
    </cfRule>
  </conditionalFormatting>
  <conditionalFormatting sqref="AD48 AD50 AD52 AD55 AD57">
    <cfRule type="cellIs" dxfId="41" priority="6" stopIfTrue="1" operator="lessThan">
      <formula>$C48-1</formula>
    </cfRule>
    <cfRule type="cellIs" dxfId="40" priority="7" stopIfTrue="1" operator="greaterThan">
      <formula>$C48-1</formula>
    </cfRule>
  </conditionalFormatting>
  <conditionalFormatting sqref="AD59 AD61 AD64 AD66 AD68 AD77 AD79">
    <cfRule type="cellIs" dxfId="39" priority="4" stopIfTrue="1" operator="lessThan">
      <formula>$C59-1</formula>
    </cfRule>
    <cfRule type="cellIs" dxfId="38" priority="5" stopIfTrue="1" operator="greaterThan">
      <formula>$C59-1</formula>
    </cfRule>
  </conditionalFormatting>
  <conditionalFormatting sqref="AD70 AD73 AD75">
    <cfRule type="cellIs" dxfId="37" priority="2" stopIfTrue="1" operator="lessThan">
      <formula>$C70-1</formula>
    </cfRule>
    <cfRule type="cellIs" dxfId="36" priority="3" stopIfTrue="1" operator="greaterThan">
      <formula>$C70-1</formula>
    </cfRule>
  </conditionalFormatting>
  <dataValidations disablePrompts="1" count="7">
    <dataValidation type="list" allowBlank="1" showInputMessage="1" showErrorMessage="1" sqref="G15:AC15" xr:uid="{D2C36FA1-3CB4-401D-B8C0-7E414D357B71}">
      <formula1>"feriale,festivo"</formula1>
    </dataValidation>
    <dataValidation type="whole" allowBlank="1" showInputMessage="1" showErrorMessage="1" sqref="R3" xr:uid="{87D28732-7FE0-4D30-A433-047102B8ABD8}">
      <formula1>1</formula1>
      <formula2>21</formula2>
    </dataValidation>
    <dataValidation type="list" allowBlank="1" showInputMessage="1" showErrorMessage="1" sqref="AA5:AA6 Y5:Y6" xr:uid="{588FFAB0-63CF-4804-8885-952CCC7831EC}">
      <formula1>ORARI</formula1>
    </dataValidation>
    <dataValidation type="list" allowBlank="1" showInputMessage="1" showErrorMessage="1" sqref="Y3" xr:uid="{8A903381-4E45-44BC-883E-E2E47648DFDC}">
      <formula1>"terra,veloce"</formula1>
    </dataValidation>
    <dataValidation type="list" allowBlank="1" showInputMessage="1" showErrorMessage="1" sqref="S5:S6" xr:uid="{FB93CB12-EB94-4441-9EE5-27DB84D1E463}">
      <formula1>MATCH_FORMAT</formula1>
    </dataValidation>
    <dataValidation type="list" allowBlank="1" showInputMessage="1" showErrorMessage="1" sqref="W5:W6" xr:uid="{8724A262-B5A6-4D13-8859-56C26164612B}">
      <formula1>"1h, 1h15m,1h30m,2h"</formula1>
    </dataValidation>
    <dataValidation type="list" allowBlank="1" showInputMessage="1" showErrorMessage="1" sqref="AA3" xr:uid="{ECCE564E-F298-4015-97DF-0C3CA6EDCE92}">
      <formula1>"all' aperto, al coperto"</formula1>
    </dataValidation>
  </dataValidations>
  <hyperlinks>
    <hyperlink ref="G16" location="'IMPOSTA TURNI '!A1" display="IMPOSTA" xr:uid="{B9138B27-E8EE-4692-A37D-FFC922BF6517}"/>
    <hyperlink ref="H16" location="'IMPOSTA TURNI '!A1" display="IMPOSTA" xr:uid="{BD343810-182B-4F61-BAC6-14F6EAD30DE8}"/>
    <hyperlink ref="I16" location="'IMPOSTA TURNI '!A1" display="IMPOSTA" xr:uid="{6DFC8A30-2726-40C2-969C-E38C43CB194D}"/>
    <hyperlink ref="J16" location="'IMPOSTA TURNI '!A1" display="IMPOSTA" xr:uid="{013CCC53-696C-4ABA-A67E-12921FFC590D}"/>
    <hyperlink ref="K16" location="'IMPOSTA TURNI '!A1" display="IMPOSTA" xr:uid="{BC964BCC-F315-4552-8136-415998CE1CA4}"/>
    <hyperlink ref="L16" location="'IMPOSTA TURNI '!A1" display="IMPOSTA" xr:uid="{58185375-9561-4F54-81E2-4D11E7C93DCA}"/>
    <hyperlink ref="M16" location="'IMPOSTA TURNI '!A1" display="IMPOSTA" xr:uid="{6F97402C-FE4E-4CD1-AAF0-431FE847DDD7}"/>
    <hyperlink ref="N16" location="'IMPOSTA TURNI '!A1" display="IMPOSTA" xr:uid="{3DC969C2-1EC8-484B-8B30-A7BEA7425063}"/>
    <hyperlink ref="O16" location="'IMPOSTA TURNI '!A1" display="IMPOSTA" xr:uid="{1BB71241-327C-47F9-B701-E9DD66C44EE9}"/>
    <hyperlink ref="P16" location="'IMPOSTA TURNI '!A1" display="IMPOSTA" xr:uid="{279E0B18-A282-4E06-A504-228F86ED1ACD}"/>
    <hyperlink ref="Q16" location="'IMPOSTA TURNI '!A1" display="IMPOSTA" xr:uid="{DC92CB51-5204-49B9-861E-01D5D2BE1F66}"/>
    <hyperlink ref="R16" location="'IMPOSTA TURNI '!A1" display="IMPOSTA" xr:uid="{6E304058-B3FE-41DB-A6BD-1699F358C6AE}"/>
    <hyperlink ref="S16" location="'IMPOSTA TURNI '!A1" display="IMPOSTA" xr:uid="{77FD02C3-1B13-49A3-85BE-08BFDFA5C47E}"/>
    <hyperlink ref="T16" location="'IMPOSTA TURNI '!A1" display="IMPOSTA" xr:uid="{8CD68B06-F1F3-4543-8871-BAD67250CD4E}"/>
    <hyperlink ref="U16" location="'IMPOSTA TURNI '!A1" display="IMPOSTA" xr:uid="{33FAC41E-4D8D-44FF-9B8A-31D59C481302}"/>
    <hyperlink ref="V16" location="'IMPOSTA TURNI '!A1" display="IMPOSTA" xr:uid="{8A776286-E58B-42ED-B0DF-4CC22D9E37F8}"/>
    <hyperlink ref="W16" location="'IMPOSTA TURNI '!A1" display="IMPOSTA" xr:uid="{90059728-D565-4315-B454-A5B73C98F8F9}"/>
    <hyperlink ref="X16" location="'IMPOSTA TURNI '!A1" display="IMPOSTA" xr:uid="{D21629BF-FC7D-415E-B3ED-8295C292DFA9}"/>
    <hyperlink ref="Y16" location="'IMPOSTA TURNI '!A1" display="IMPOSTA" xr:uid="{8C52C8DD-44FB-4F7B-A94C-07B9E28D1720}"/>
    <hyperlink ref="Z16" location="'IMPOSTA TURNI '!A1" display="IMPOSTA" xr:uid="{C60905C8-5BBA-403C-921C-8B5383B2451B}"/>
    <hyperlink ref="AA16" location="'IMPOSTA TURNI '!A1" display="IMPOSTA" xr:uid="{16113993-8624-462F-A643-3F6B90E0BDDB}"/>
    <hyperlink ref="AB16" location="'IMPOSTA TURNI '!A1" display="IMPOSTA" xr:uid="{A081967B-B3DF-43B9-A4B7-70A72CD1DEA1}"/>
    <hyperlink ref="AC16" location="'IMPOSTA TURNI '!A1" display="IMPOSTA" xr:uid="{96357FCC-A15E-4372-B7D5-90B7CD86E22C}"/>
  </hyperlinks>
  <pageMargins left="0.25" right="0.25" top="0.33" bottom="0.24" header="0.3" footer="0.3"/>
  <pageSetup paperSize="9" scale="27" orientation="landscape" r:id="rId1"/>
  <ignoredErrors>
    <ignoredError sqref="F81:F88 AF90:AF91 AF19:AF25 F19:F25 AF27:AF34 F27:F34 AF36:AF43 F36:F43 AF45:AF52 F45:F52 AF54:AF61 F54:F61 AF63:AF70 F63:F70 AF72:AF79 F72:F79 AF81:AF88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013C-31AC-42EA-A601-851CD1015B1C}">
  <sheetPr codeName="Foglio1">
    <tabColor rgb="FFFFC000"/>
  </sheetPr>
  <dimension ref="A1:X20"/>
  <sheetViews>
    <sheetView zoomScaleNormal="100" workbookViewId="0">
      <selection activeCell="P18" sqref="P18"/>
    </sheetView>
  </sheetViews>
  <sheetFormatPr defaultColWidth="8.89453125" defaultRowHeight="14.4" x14ac:dyDescent="0.55000000000000004"/>
  <cols>
    <col min="1" max="1" width="15.3125" style="57" customWidth="1"/>
    <col min="2" max="5" width="8.89453125" style="58" customWidth="1"/>
    <col min="6" max="22" width="8.89453125" style="58"/>
    <col min="23" max="16384" width="8.89453125" style="37"/>
  </cols>
  <sheetData>
    <row r="1" spans="1:24" ht="32.1" customHeight="1" x14ac:dyDescent="0.55000000000000004">
      <c r="A1" s="59" t="s">
        <v>54</v>
      </c>
      <c r="B1" s="60">
        <f>'UNDER-OVER'!G91</f>
        <v>0</v>
      </c>
      <c r="C1" s="60">
        <f>'UNDER-OVER'!H91</f>
        <v>0</v>
      </c>
      <c r="D1" s="60">
        <f>'UNDER-OVER'!I91</f>
        <v>0</v>
      </c>
      <c r="E1" s="60">
        <f>'UNDER-OVER'!J91</f>
        <v>0</v>
      </c>
      <c r="F1" s="60">
        <f>'UNDER-OVER'!K91</f>
        <v>0</v>
      </c>
      <c r="G1" s="60">
        <f>'UNDER-OVER'!L91</f>
        <v>0</v>
      </c>
      <c r="H1" s="60">
        <f>'UNDER-OVER'!M91</f>
        <v>0</v>
      </c>
      <c r="I1" s="60">
        <f>'UNDER-OVER'!N91</f>
        <v>0</v>
      </c>
      <c r="J1" s="60">
        <f>'UNDER-OVER'!O91</f>
        <v>0</v>
      </c>
      <c r="K1" s="60">
        <f>'UNDER-OVER'!P91</f>
        <v>0</v>
      </c>
      <c r="L1" s="60">
        <f>'UNDER-OVER'!Q91</f>
        <v>0</v>
      </c>
      <c r="M1" s="60">
        <f>'UNDER-OVER'!R91</f>
        <v>0</v>
      </c>
      <c r="N1" s="60">
        <f>'UNDER-OVER'!S91</f>
        <v>0</v>
      </c>
      <c r="O1" s="60">
        <f>'UNDER-OVER'!T91</f>
        <v>0</v>
      </c>
      <c r="P1" s="60">
        <f>'UNDER-OVER'!U91</f>
        <v>0</v>
      </c>
      <c r="Q1" s="60">
        <f>'UNDER-OVER'!V91</f>
        <v>0</v>
      </c>
      <c r="R1" s="60">
        <f>'UNDER-OVER'!W91</f>
        <v>0</v>
      </c>
      <c r="S1" s="60">
        <f>'UNDER-OVER'!X91</f>
        <v>0</v>
      </c>
      <c r="T1" s="60">
        <f>'UNDER-OVER'!Y91</f>
        <v>0</v>
      </c>
      <c r="U1" s="60">
        <f>'UNDER-OVER'!Z91</f>
        <v>0</v>
      </c>
      <c r="V1" s="60">
        <f>'UNDER-OVER'!AA91</f>
        <v>0</v>
      </c>
      <c r="W1" s="60">
        <f>'UNDER-OVER'!AB91</f>
        <v>0</v>
      </c>
      <c r="X1" s="60">
        <f>'UNDER-OVER'!AC91</f>
        <v>0</v>
      </c>
    </row>
    <row r="2" spans="1:24" ht="15.3" x14ac:dyDescent="0.55000000000000004">
      <c r="A2" s="61" t="s">
        <v>53</v>
      </c>
      <c r="B2" s="62">
        <f>SUM(B6:B20)</f>
        <v>0</v>
      </c>
      <c r="C2" s="62">
        <f t="shared" ref="C2:V2" si="0">SUM(C6:C20)</f>
        <v>0</v>
      </c>
      <c r="D2" s="62">
        <f t="shared" si="0"/>
        <v>0</v>
      </c>
      <c r="E2" s="62">
        <f t="shared" si="0"/>
        <v>0</v>
      </c>
      <c r="F2" s="62">
        <f t="shared" si="0"/>
        <v>0</v>
      </c>
      <c r="G2" s="62">
        <f t="shared" si="0"/>
        <v>0</v>
      </c>
      <c r="H2" s="62">
        <f>SUM(H6:H20)</f>
        <v>0</v>
      </c>
      <c r="I2" s="62">
        <f t="shared" ref="I2:M2" si="1">SUM(I6:I20)</f>
        <v>0</v>
      </c>
      <c r="J2" s="62">
        <f t="shared" si="1"/>
        <v>0</v>
      </c>
      <c r="K2" s="62">
        <f t="shared" si="1"/>
        <v>0</v>
      </c>
      <c r="L2" s="62">
        <f t="shared" si="1"/>
        <v>0</v>
      </c>
      <c r="M2" s="62">
        <f t="shared" si="1"/>
        <v>0</v>
      </c>
      <c r="N2" s="62">
        <f t="shared" si="0"/>
        <v>0</v>
      </c>
      <c r="O2" s="62">
        <f t="shared" si="0"/>
        <v>0</v>
      </c>
      <c r="P2" s="62">
        <f t="shared" si="0"/>
        <v>0</v>
      </c>
      <c r="Q2" s="62">
        <f t="shared" si="0"/>
        <v>0</v>
      </c>
      <c r="R2" s="62">
        <f t="shared" si="0"/>
        <v>0</v>
      </c>
      <c r="S2" s="62">
        <f t="shared" si="0"/>
        <v>0</v>
      </c>
      <c r="T2" s="62">
        <f t="shared" si="0"/>
        <v>0</v>
      </c>
      <c r="U2" s="62">
        <f t="shared" si="0"/>
        <v>0</v>
      </c>
      <c r="V2" s="62">
        <f t="shared" si="0"/>
        <v>0</v>
      </c>
      <c r="W2" s="62">
        <f t="shared" ref="W2:X2" si="2">SUM(W6:W20)</f>
        <v>0</v>
      </c>
      <c r="X2" s="63">
        <f t="shared" si="2"/>
        <v>0</v>
      </c>
    </row>
    <row r="3" spans="1:24" ht="18.899999999999999" customHeight="1" x14ac:dyDescent="0.55000000000000004">
      <c r="A3" s="64" t="s">
        <v>38</v>
      </c>
      <c r="B3" s="65" t="str">
        <f>'UNDER-OVER'!G13</f>
        <v>gg/mm</v>
      </c>
      <c r="C3" s="65" t="str">
        <f>'UNDER-OVER'!H13</f>
        <v>gg/mm</v>
      </c>
      <c r="D3" s="65" t="str">
        <f>'UNDER-OVER'!I13</f>
        <v>gg/mm</v>
      </c>
      <c r="E3" s="65" t="str">
        <f>'UNDER-OVER'!J13</f>
        <v>gg/mm</v>
      </c>
      <c r="F3" s="65" t="str">
        <f>'UNDER-OVER'!K13</f>
        <v>gg/mm</v>
      </c>
      <c r="G3" s="65" t="str">
        <f>'UNDER-OVER'!L13</f>
        <v>gg/mm</v>
      </c>
      <c r="H3" s="65" t="str">
        <f>'UNDER-OVER'!M13</f>
        <v>gg/mm</v>
      </c>
      <c r="I3" s="65" t="str">
        <f>'UNDER-OVER'!N13</f>
        <v>gg/mm</v>
      </c>
      <c r="J3" s="65" t="str">
        <f>'UNDER-OVER'!O13</f>
        <v>gg/mm</v>
      </c>
      <c r="K3" s="65" t="str">
        <f>'UNDER-OVER'!P13</f>
        <v>gg/mm</v>
      </c>
      <c r="L3" s="65" t="str">
        <f>'UNDER-OVER'!Q13</f>
        <v>gg/mm</v>
      </c>
      <c r="M3" s="65" t="str">
        <f>'UNDER-OVER'!R13</f>
        <v>gg/mm</v>
      </c>
      <c r="N3" s="65" t="str">
        <f>'UNDER-OVER'!S13</f>
        <v>gg/mm</v>
      </c>
      <c r="O3" s="65" t="str">
        <f>'UNDER-OVER'!T13</f>
        <v>gg/mm</v>
      </c>
      <c r="P3" s="65" t="str">
        <f>'UNDER-OVER'!U13</f>
        <v>gg/mm</v>
      </c>
      <c r="Q3" s="65" t="str">
        <f>'UNDER-OVER'!V13</f>
        <v>gg/mm</v>
      </c>
      <c r="R3" s="65" t="str">
        <f>'UNDER-OVER'!W13</f>
        <v>gg/mm</v>
      </c>
      <c r="S3" s="65" t="str">
        <f>'UNDER-OVER'!X13</f>
        <v>gg/mm</v>
      </c>
      <c r="T3" s="65" t="str">
        <f>'UNDER-OVER'!Y13</f>
        <v>gg/mm</v>
      </c>
      <c r="U3" s="65" t="str">
        <f>'UNDER-OVER'!Z13</f>
        <v>gg/mm</v>
      </c>
      <c r="V3" s="65" t="str">
        <f>'UNDER-OVER'!AA13</f>
        <v>gg/mm</v>
      </c>
      <c r="W3" s="113" t="str">
        <f>'UNDER-OVER'!AB13</f>
        <v>gg/mm</v>
      </c>
      <c r="X3" s="113" t="str">
        <f>'UNDER-OVER'!AC13</f>
        <v>gg/mm</v>
      </c>
    </row>
    <row r="4" spans="1:24" ht="18" customHeight="1" x14ac:dyDescent="0.55000000000000004">
      <c r="A4" s="64" t="s">
        <v>39</v>
      </c>
      <c r="B4" s="119" t="str">
        <f>'UNDER-OVER'!G14</f>
        <v/>
      </c>
      <c r="C4" s="119" t="str">
        <f>'UNDER-OVER'!H14</f>
        <v/>
      </c>
      <c r="D4" s="119" t="str">
        <f>'UNDER-OVER'!I14</f>
        <v/>
      </c>
      <c r="E4" s="119" t="str">
        <f>'UNDER-OVER'!J14</f>
        <v/>
      </c>
      <c r="F4" s="119" t="str">
        <f>'UNDER-OVER'!K14</f>
        <v/>
      </c>
      <c r="G4" s="119" t="str">
        <f>'UNDER-OVER'!L14</f>
        <v/>
      </c>
      <c r="H4" s="119" t="str">
        <f>'UNDER-OVER'!M14</f>
        <v/>
      </c>
      <c r="I4" s="119" t="str">
        <f>'UNDER-OVER'!N14</f>
        <v/>
      </c>
      <c r="J4" s="119" t="str">
        <f>'UNDER-OVER'!O14</f>
        <v/>
      </c>
      <c r="K4" s="119" t="str">
        <f>'UNDER-OVER'!P14</f>
        <v/>
      </c>
      <c r="L4" s="119" t="str">
        <f>'UNDER-OVER'!Q14</f>
        <v/>
      </c>
      <c r="M4" s="119" t="str">
        <f>'UNDER-OVER'!R14</f>
        <v/>
      </c>
      <c r="N4" s="119" t="str">
        <f>'UNDER-OVER'!S14</f>
        <v/>
      </c>
      <c r="O4" s="119" t="str">
        <f>'UNDER-OVER'!T14</f>
        <v/>
      </c>
      <c r="P4" s="119" t="str">
        <f>'UNDER-OVER'!U14</f>
        <v/>
      </c>
      <c r="Q4" s="119" t="str">
        <f>'UNDER-OVER'!V14</f>
        <v/>
      </c>
      <c r="R4" s="119" t="str">
        <f>'UNDER-OVER'!W14</f>
        <v/>
      </c>
      <c r="S4" s="119" t="str">
        <f>'UNDER-OVER'!X14</f>
        <v/>
      </c>
      <c r="T4" s="119" t="str">
        <f>'UNDER-OVER'!Y14</f>
        <v/>
      </c>
      <c r="U4" s="119" t="str">
        <f>'UNDER-OVER'!Z14</f>
        <v/>
      </c>
      <c r="V4" s="119" t="str">
        <f>'UNDER-OVER'!AA14</f>
        <v/>
      </c>
      <c r="W4" s="119" t="str">
        <f>'UNDER-OVER'!AB14</f>
        <v/>
      </c>
      <c r="X4" s="119" t="str">
        <f>'UNDER-OVER'!AC14</f>
        <v/>
      </c>
    </row>
    <row r="5" spans="1:24" ht="17.100000000000001" customHeight="1" thickBot="1" x14ac:dyDescent="0.6">
      <c r="A5" s="66" t="s">
        <v>40</v>
      </c>
      <c r="B5" s="67">
        <f>'UNDER-OVER'!G15</f>
        <v>0</v>
      </c>
      <c r="C5" s="67">
        <f>'UNDER-OVER'!H15</f>
        <v>0</v>
      </c>
      <c r="D5" s="67">
        <f>'UNDER-OVER'!I15</f>
        <v>0</v>
      </c>
      <c r="E5" s="67">
        <f>'UNDER-OVER'!J15</f>
        <v>0</v>
      </c>
      <c r="F5" s="67">
        <f>'UNDER-OVER'!K15</f>
        <v>0</v>
      </c>
      <c r="G5" s="67">
        <f>'UNDER-OVER'!L15</f>
        <v>0</v>
      </c>
      <c r="H5" s="67">
        <f>'UNDER-OVER'!M15</f>
        <v>0</v>
      </c>
      <c r="I5" s="67">
        <f>'UNDER-OVER'!N15</f>
        <v>0</v>
      </c>
      <c r="J5" s="67">
        <f>'UNDER-OVER'!O15</f>
        <v>0</v>
      </c>
      <c r="K5" s="67">
        <f>'UNDER-OVER'!P15</f>
        <v>0</v>
      </c>
      <c r="L5" s="67">
        <f>'UNDER-OVER'!Q15</f>
        <v>0</v>
      </c>
      <c r="M5" s="67">
        <f>'UNDER-OVER'!R15</f>
        <v>0</v>
      </c>
      <c r="N5" s="67">
        <f>'UNDER-OVER'!S15</f>
        <v>0</v>
      </c>
      <c r="O5" s="67">
        <f>'UNDER-OVER'!T15</f>
        <v>0</v>
      </c>
      <c r="P5" s="67">
        <f>'UNDER-OVER'!U15</f>
        <v>0</v>
      </c>
      <c r="Q5" s="67">
        <f>'UNDER-OVER'!V15</f>
        <v>0</v>
      </c>
      <c r="R5" s="67">
        <f>'UNDER-OVER'!W15</f>
        <v>0</v>
      </c>
      <c r="S5" s="67">
        <f>'UNDER-OVER'!X15</f>
        <v>0</v>
      </c>
      <c r="T5" s="67">
        <f>'UNDER-OVER'!Y15</f>
        <v>0</v>
      </c>
      <c r="U5" s="67">
        <f>'UNDER-OVER'!Z15</f>
        <v>0</v>
      </c>
      <c r="V5" s="67">
        <f>'UNDER-OVER'!AA15</f>
        <v>0</v>
      </c>
      <c r="W5" s="67">
        <f>'UNDER-OVER'!AB15</f>
        <v>0</v>
      </c>
      <c r="X5" s="77">
        <f>'UNDER-OVER'!AC15</f>
        <v>0</v>
      </c>
    </row>
    <row r="6" spans="1:24" ht="15.3" x14ac:dyDescent="0.55000000000000004">
      <c r="A6" s="55" t="s">
        <v>55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8"/>
      <c r="X6" s="78"/>
    </row>
    <row r="7" spans="1:24" ht="15.3" x14ac:dyDescent="0.55000000000000004">
      <c r="A7" s="56" t="s">
        <v>55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6"/>
      <c r="X7" s="76"/>
    </row>
    <row r="8" spans="1:24" ht="15.3" x14ac:dyDescent="0.55000000000000004">
      <c r="A8" s="56" t="s">
        <v>55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6"/>
      <c r="X8" s="76"/>
    </row>
    <row r="9" spans="1:24" ht="15.3" x14ac:dyDescent="0.55000000000000004">
      <c r="A9" s="56" t="s">
        <v>55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6"/>
      <c r="X9" s="76"/>
    </row>
    <row r="10" spans="1:24" ht="15.3" x14ac:dyDescent="0.55000000000000004">
      <c r="A10" s="56" t="s">
        <v>55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6"/>
      <c r="X10" s="76"/>
    </row>
    <row r="11" spans="1:24" ht="15.3" x14ac:dyDescent="0.55000000000000004">
      <c r="A11" s="56" t="s">
        <v>55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6"/>
      <c r="X11" s="76"/>
    </row>
    <row r="12" spans="1:24" ht="15.3" x14ac:dyDescent="0.55000000000000004">
      <c r="A12" s="56" t="s">
        <v>55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6"/>
      <c r="X12" s="76"/>
    </row>
    <row r="13" spans="1:24" ht="15.3" x14ac:dyDescent="0.55000000000000004">
      <c r="A13" s="56" t="s">
        <v>55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6"/>
      <c r="X13" s="76"/>
    </row>
    <row r="14" spans="1:24" ht="15.3" x14ac:dyDescent="0.55000000000000004">
      <c r="A14" s="56" t="s">
        <v>55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6"/>
      <c r="X14" s="76"/>
    </row>
    <row r="15" spans="1:24" ht="15.3" x14ac:dyDescent="0.55000000000000004">
      <c r="A15" s="56" t="s">
        <v>55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6"/>
      <c r="X15" s="76"/>
    </row>
    <row r="16" spans="1:24" ht="15.3" x14ac:dyDescent="0.55000000000000004">
      <c r="A16" s="56" t="s">
        <v>55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6"/>
      <c r="X16" s="76"/>
    </row>
    <row r="17" spans="1:24" ht="15.3" x14ac:dyDescent="0.55000000000000004">
      <c r="A17" s="56" t="s">
        <v>55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6"/>
      <c r="X17" s="76"/>
    </row>
    <row r="18" spans="1:24" ht="15.3" x14ac:dyDescent="0.55000000000000004">
      <c r="A18" s="56" t="s">
        <v>55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6"/>
      <c r="X18" s="76"/>
    </row>
    <row r="19" spans="1:24" ht="15.3" x14ac:dyDescent="0.55000000000000004">
      <c r="A19" s="56" t="s">
        <v>55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6"/>
      <c r="X19" s="76"/>
    </row>
    <row r="20" spans="1:24" ht="15.3" x14ac:dyDescent="0.55000000000000004">
      <c r="A20" s="56" t="s">
        <v>55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6"/>
      <c r="X20" s="76"/>
    </row>
  </sheetData>
  <sheetProtection sheet="1" formatCells="0" formatColumns="0" formatRows="0"/>
  <conditionalFormatting sqref="B2:X2">
    <cfRule type="cellIs" dxfId="35" priority="1" operator="lessThan">
      <formula>B$1</formula>
    </cfRule>
  </conditionalFormatting>
  <conditionalFormatting sqref="B5:X5">
    <cfRule type="cellIs" dxfId="34" priority="3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C93B-4EEF-4EDA-AE65-BB8BFD3EF297}">
  <sheetPr codeName="Foglio26">
    <tabColor rgb="FFFFC000"/>
    <pageSetUpPr fitToPage="1"/>
  </sheetPr>
  <dimension ref="B1:AF89"/>
  <sheetViews>
    <sheetView zoomScale="50" zoomScaleNormal="50" zoomScaleSheetLayoutView="30" workbookViewId="0">
      <selection activeCell="M17" sqref="M17"/>
    </sheetView>
  </sheetViews>
  <sheetFormatPr defaultColWidth="9.1015625" defaultRowHeight="19.8" x14ac:dyDescent="0.65"/>
  <cols>
    <col min="1" max="1" width="7.41796875" style="1" customWidth="1"/>
    <col min="2" max="2" width="34.1015625" style="1" customWidth="1"/>
    <col min="3" max="3" width="17.68359375" style="1" customWidth="1"/>
    <col min="4" max="4" width="18.3125" style="1" customWidth="1"/>
    <col min="5" max="5" width="8.68359375" style="1" customWidth="1"/>
    <col min="6" max="6" width="16.20703125" style="1" customWidth="1"/>
    <col min="7" max="12" width="19.5234375" style="1" hidden="1" customWidth="1"/>
    <col min="13" max="21" width="19.5234375" style="1" customWidth="1"/>
    <col min="22" max="22" width="19.5234375" style="2" customWidth="1"/>
    <col min="23" max="23" width="19.5234375" style="36" customWidth="1"/>
    <col min="24" max="25" width="19.5234375" style="1" customWidth="1"/>
    <col min="26" max="26" width="22.89453125" style="1" customWidth="1"/>
    <col min="27" max="27" width="19.5234375" style="1" customWidth="1"/>
    <col min="28" max="29" width="19.5234375" style="1" hidden="1" customWidth="1"/>
    <col min="30" max="30" width="14.5234375" style="1" customWidth="1"/>
    <col min="31" max="31" width="11.41796875" style="1" customWidth="1"/>
    <col min="32" max="32" width="16.41796875" style="1" customWidth="1"/>
    <col min="33" max="16384" width="9.1015625" style="1"/>
  </cols>
  <sheetData>
    <row r="1" spans="2:32" ht="20.100000000000001" thickBot="1" x14ac:dyDescent="0.7"/>
    <row r="2" spans="2:32" s="21" customFormat="1" ht="49.8" customHeight="1" x14ac:dyDescent="0.45">
      <c r="L2" s="93"/>
      <c r="M2" s="93"/>
      <c r="N2" s="93"/>
      <c r="O2" s="299" t="s">
        <v>48</v>
      </c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1"/>
    </row>
    <row r="3" spans="2:32" s="21" customFormat="1" ht="26.4" customHeight="1" x14ac:dyDescent="0.45">
      <c r="N3" s="92"/>
      <c r="O3" s="51"/>
      <c r="P3" s="302" t="s">
        <v>34</v>
      </c>
      <c r="Q3" s="303"/>
      <c r="R3" s="48">
        <v>15</v>
      </c>
      <c r="T3" s="99" t="s">
        <v>14</v>
      </c>
      <c r="U3" s="48">
        <v>6</v>
      </c>
      <c r="V3" s="99" t="s">
        <v>15</v>
      </c>
      <c r="W3" s="48"/>
      <c r="X3" s="99" t="s">
        <v>13</v>
      </c>
      <c r="Y3" s="48" t="s">
        <v>44</v>
      </c>
      <c r="Z3" s="99" t="s">
        <v>16</v>
      </c>
      <c r="AA3" s="48" t="s">
        <v>42</v>
      </c>
    </row>
    <row r="4" spans="2:32" s="21" customFormat="1" ht="15" x14ac:dyDescent="0.45">
      <c r="K4" s="92"/>
      <c r="L4" s="92"/>
      <c r="M4" s="92"/>
      <c r="N4" s="92"/>
      <c r="O4" s="51"/>
      <c r="R4" s="92"/>
      <c r="S4" s="92"/>
      <c r="T4" s="92"/>
      <c r="V4" s="92"/>
      <c r="W4" s="92"/>
      <c r="X4" s="92"/>
      <c r="Y4" s="92"/>
      <c r="Z4" s="92"/>
      <c r="AA4" s="100"/>
    </row>
    <row r="5" spans="2:32" s="21" customFormat="1" ht="25.2" customHeight="1" x14ac:dyDescent="0.45">
      <c r="K5" s="92"/>
      <c r="L5" s="92"/>
      <c r="M5" s="92"/>
      <c r="N5" s="92"/>
      <c r="O5" s="51"/>
      <c r="R5" s="99" t="s">
        <v>46</v>
      </c>
      <c r="S5" s="305" t="s">
        <v>30</v>
      </c>
      <c r="T5" s="306"/>
      <c r="U5" s="307"/>
      <c r="V5" s="99" t="s">
        <v>61</v>
      </c>
      <c r="W5" s="48" t="s">
        <v>43</v>
      </c>
      <c r="X5" s="99" t="s">
        <v>63</v>
      </c>
      <c r="Y5" s="49">
        <v>0.58333333333333304</v>
      </c>
      <c r="Z5" s="99" t="s">
        <v>65</v>
      </c>
      <c r="AA5" s="49">
        <v>0.83333333333333304</v>
      </c>
    </row>
    <row r="6" spans="2:32" s="21" customFormat="1" ht="25.2" customHeight="1" x14ac:dyDescent="0.45">
      <c r="K6" s="92"/>
      <c r="L6" s="92"/>
      <c r="M6" s="92"/>
      <c r="N6" s="92"/>
      <c r="O6" s="51"/>
      <c r="R6" s="99" t="s">
        <v>47</v>
      </c>
      <c r="S6" s="305" t="s">
        <v>23</v>
      </c>
      <c r="T6" s="306"/>
      <c r="U6" s="307"/>
      <c r="V6" s="99" t="s">
        <v>62</v>
      </c>
      <c r="W6" s="48" t="s">
        <v>58</v>
      </c>
      <c r="X6" s="99" t="s">
        <v>64</v>
      </c>
      <c r="Y6" s="49">
        <v>0.39583333333333298</v>
      </c>
      <c r="Z6" s="99" t="s">
        <v>66</v>
      </c>
      <c r="AA6" s="49">
        <v>0.77083333333333304</v>
      </c>
    </row>
    <row r="7" spans="2:32" s="21" customFormat="1" ht="14.1" thickBot="1" x14ac:dyDescent="0.5">
      <c r="O7" s="45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7"/>
    </row>
    <row r="8" spans="2:32" s="21" customFormat="1" x14ac:dyDescent="0.65">
      <c r="V8" s="22"/>
      <c r="W8" s="34"/>
    </row>
    <row r="9" spans="2:32" s="21" customFormat="1" x14ac:dyDescent="0.65">
      <c r="V9" s="22"/>
      <c r="W9" s="34"/>
    </row>
    <row r="10" spans="2:32" s="21" customFormat="1" ht="60" customHeight="1" x14ac:dyDescent="0.45">
      <c r="E10" s="98"/>
      <c r="F10" s="98"/>
      <c r="H10" s="98"/>
      <c r="I10" s="98"/>
      <c r="J10" s="98"/>
      <c r="K10" s="98"/>
      <c r="L10" s="98"/>
      <c r="M10" s="98"/>
      <c r="N10" s="98"/>
      <c r="O10" s="304" t="s">
        <v>90</v>
      </c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</row>
    <row r="11" spans="2:32" s="21" customFormat="1" ht="60.9" customHeight="1" x14ac:dyDescent="0.45">
      <c r="B11" s="41"/>
      <c r="E11" s="102"/>
      <c r="F11" s="102"/>
      <c r="H11" s="102"/>
      <c r="I11" s="102"/>
      <c r="J11" s="102"/>
      <c r="K11" s="102"/>
      <c r="L11" s="102"/>
      <c r="M11" s="102"/>
      <c r="N11" s="102"/>
      <c r="O11" s="281" t="s">
        <v>91</v>
      </c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</row>
    <row r="12" spans="2:32" ht="27" customHeight="1" thickBot="1" x14ac:dyDescent="0.7">
      <c r="B12" s="4"/>
    </row>
    <row r="13" spans="2:32" ht="42" customHeight="1" thickBot="1" x14ac:dyDescent="0.5">
      <c r="B13" s="297" t="s">
        <v>59</v>
      </c>
      <c r="C13" s="282" t="s">
        <v>69</v>
      </c>
      <c r="D13" s="288" t="s">
        <v>136</v>
      </c>
      <c r="E13" s="285" t="s">
        <v>37</v>
      </c>
      <c r="F13" s="43" t="s">
        <v>49</v>
      </c>
      <c r="G13" s="5" t="s">
        <v>134</v>
      </c>
      <c r="H13" s="5" t="s">
        <v>134</v>
      </c>
      <c r="I13" s="5" t="s">
        <v>134</v>
      </c>
      <c r="J13" s="5" t="s">
        <v>134</v>
      </c>
      <c r="K13" s="5" t="s">
        <v>134</v>
      </c>
      <c r="L13" s="5" t="s">
        <v>134</v>
      </c>
      <c r="M13" s="5">
        <v>45326</v>
      </c>
      <c r="N13" s="5">
        <v>45327</v>
      </c>
      <c r="O13" s="5">
        <v>45328</v>
      </c>
      <c r="P13" s="5">
        <v>45329</v>
      </c>
      <c r="Q13" s="5">
        <v>45330</v>
      </c>
      <c r="R13" s="5">
        <v>45331</v>
      </c>
      <c r="S13" s="5">
        <v>45332</v>
      </c>
      <c r="T13" s="5">
        <v>45333</v>
      </c>
      <c r="U13" s="5">
        <v>45334</v>
      </c>
      <c r="V13" s="5">
        <v>45335</v>
      </c>
      <c r="W13" s="5">
        <v>45336</v>
      </c>
      <c r="X13" s="5">
        <v>45337</v>
      </c>
      <c r="Y13" s="5">
        <v>45338</v>
      </c>
      <c r="Z13" s="5">
        <v>45339</v>
      </c>
      <c r="AA13" s="5">
        <v>45340</v>
      </c>
      <c r="AB13" s="118" t="s">
        <v>134</v>
      </c>
      <c r="AC13" s="118" t="s">
        <v>134</v>
      </c>
      <c r="AD13" s="272" t="s">
        <v>0</v>
      </c>
      <c r="AE13" s="273"/>
      <c r="AF13" s="274"/>
    </row>
    <row r="14" spans="2:32" ht="42" customHeight="1" x14ac:dyDescent="0.45">
      <c r="B14" s="298"/>
      <c r="C14" s="283"/>
      <c r="D14" s="289"/>
      <c r="E14" s="286"/>
      <c r="F14" s="44" t="s">
        <v>50</v>
      </c>
      <c r="G14" s="120" t="str">
        <f>IF(G13="gg/mm","",(IF(G13="","",G13)))</f>
        <v/>
      </c>
      <c r="H14" s="120" t="str">
        <f t="shared" ref="H14:AC14" si="0">IF(H13="gg/mm","",(IF(H13="","",H13)))</f>
        <v/>
      </c>
      <c r="I14" s="120" t="str">
        <f t="shared" si="0"/>
        <v/>
      </c>
      <c r="J14" s="120" t="str">
        <f t="shared" si="0"/>
        <v/>
      </c>
      <c r="K14" s="120" t="str">
        <f t="shared" si="0"/>
        <v/>
      </c>
      <c r="L14" s="120" t="str">
        <f t="shared" si="0"/>
        <v/>
      </c>
      <c r="M14" s="120">
        <f t="shared" si="0"/>
        <v>45326</v>
      </c>
      <c r="N14" s="120">
        <f t="shared" si="0"/>
        <v>45327</v>
      </c>
      <c r="O14" s="120">
        <f t="shared" si="0"/>
        <v>45328</v>
      </c>
      <c r="P14" s="120">
        <f t="shared" si="0"/>
        <v>45329</v>
      </c>
      <c r="Q14" s="120">
        <f t="shared" si="0"/>
        <v>45330</v>
      </c>
      <c r="R14" s="120">
        <f t="shared" si="0"/>
        <v>45331</v>
      </c>
      <c r="S14" s="120">
        <f t="shared" si="0"/>
        <v>45332</v>
      </c>
      <c r="T14" s="120">
        <f t="shared" si="0"/>
        <v>45333</v>
      </c>
      <c r="U14" s="120">
        <f t="shared" si="0"/>
        <v>45334</v>
      </c>
      <c r="V14" s="120">
        <f t="shared" si="0"/>
        <v>45335</v>
      </c>
      <c r="W14" s="120">
        <f t="shared" si="0"/>
        <v>45336</v>
      </c>
      <c r="X14" s="120">
        <f t="shared" si="0"/>
        <v>45337</v>
      </c>
      <c r="Y14" s="120">
        <f t="shared" si="0"/>
        <v>45338</v>
      </c>
      <c r="Z14" s="120">
        <f t="shared" si="0"/>
        <v>45339</v>
      </c>
      <c r="AA14" s="120">
        <f t="shared" si="0"/>
        <v>45340</v>
      </c>
      <c r="AB14" s="120" t="str">
        <f t="shared" si="0"/>
        <v/>
      </c>
      <c r="AC14" s="120" t="str">
        <f t="shared" si="0"/>
        <v/>
      </c>
      <c r="AD14" s="275" t="s">
        <v>57</v>
      </c>
      <c r="AE14" s="276"/>
      <c r="AF14" s="277"/>
    </row>
    <row r="15" spans="2:32" ht="42" customHeight="1" thickBot="1" x14ac:dyDescent="0.5">
      <c r="B15" s="114"/>
      <c r="C15" s="283"/>
      <c r="D15" s="289"/>
      <c r="E15" s="286"/>
      <c r="F15" s="44" t="s">
        <v>51</v>
      </c>
      <c r="G15" s="54"/>
      <c r="H15" s="54"/>
      <c r="I15" s="54"/>
      <c r="J15" s="54"/>
      <c r="K15" s="54"/>
      <c r="L15" s="54"/>
      <c r="M15" s="54" t="s">
        <v>36</v>
      </c>
      <c r="N15" s="54" t="s">
        <v>35</v>
      </c>
      <c r="O15" s="54" t="s">
        <v>35</v>
      </c>
      <c r="P15" s="54" t="s">
        <v>35</v>
      </c>
      <c r="Q15" s="54" t="s">
        <v>35</v>
      </c>
      <c r="R15" s="54" t="s">
        <v>35</v>
      </c>
      <c r="S15" s="54" t="s">
        <v>35</v>
      </c>
      <c r="T15" s="54" t="s">
        <v>36</v>
      </c>
      <c r="U15" s="54" t="s">
        <v>35</v>
      </c>
      <c r="V15" s="54" t="s">
        <v>35</v>
      </c>
      <c r="W15" s="54" t="s">
        <v>35</v>
      </c>
      <c r="X15" s="54" t="s">
        <v>35</v>
      </c>
      <c r="Y15" s="54" t="s">
        <v>35</v>
      </c>
      <c r="Z15" s="54" t="s">
        <v>35</v>
      </c>
      <c r="AA15" s="54" t="s">
        <v>36</v>
      </c>
      <c r="AB15" s="54"/>
      <c r="AC15" s="54"/>
      <c r="AD15" s="278"/>
      <c r="AE15" s="279"/>
      <c r="AF15" s="280"/>
    </row>
    <row r="16" spans="2:32" ht="47.25" customHeight="1" thickBot="1" x14ac:dyDescent="0.5">
      <c r="B16" s="115"/>
      <c r="C16" s="284"/>
      <c r="D16" s="290"/>
      <c r="E16" s="287"/>
      <c r="F16" s="53" t="s">
        <v>52</v>
      </c>
      <c r="G16" s="73" t="s">
        <v>56</v>
      </c>
      <c r="H16" s="73" t="s">
        <v>56</v>
      </c>
      <c r="I16" s="73" t="s">
        <v>56</v>
      </c>
      <c r="J16" s="73" t="s">
        <v>56</v>
      </c>
      <c r="K16" s="73" t="s">
        <v>56</v>
      </c>
      <c r="L16" s="73" t="s">
        <v>56</v>
      </c>
      <c r="M16" s="73" t="s">
        <v>56</v>
      </c>
      <c r="N16" s="73" t="s">
        <v>56</v>
      </c>
      <c r="O16" s="73" t="s">
        <v>56</v>
      </c>
      <c r="P16" s="73" t="s">
        <v>56</v>
      </c>
      <c r="Q16" s="73" t="s">
        <v>56</v>
      </c>
      <c r="R16" s="73" t="s">
        <v>56</v>
      </c>
      <c r="S16" s="73" t="s">
        <v>56</v>
      </c>
      <c r="T16" s="73" t="s">
        <v>56</v>
      </c>
      <c r="U16" s="73" t="s">
        <v>56</v>
      </c>
      <c r="V16" s="73" t="s">
        <v>56</v>
      </c>
      <c r="W16" s="73" t="s">
        <v>56</v>
      </c>
      <c r="X16" s="73" t="s">
        <v>56</v>
      </c>
      <c r="Y16" s="73" t="s">
        <v>56</v>
      </c>
      <c r="Z16" s="73" t="s">
        <v>56</v>
      </c>
      <c r="AA16" s="73" t="s">
        <v>56</v>
      </c>
      <c r="AB16" s="73" t="s">
        <v>56</v>
      </c>
      <c r="AC16" s="73" t="s">
        <v>56</v>
      </c>
      <c r="AD16" s="15" t="s">
        <v>2</v>
      </c>
      <c r="AE16" s="16" t="s">
        <v>1</v>
      </c>
      <c r="AF16" s="17"/>
    </row>
    <row r="17" spans="2:32" ht="47.25" customHeight="1" x14ac:dyDescent="0.45">
      <c r="B17" s="106"/>
      <c r="C17" s="107"/>
      <c r="D17" s="107"/>
      <c r="E17" s="108"/>
      <c r="F17" s="52" t="s">
        <v>41</v>
      </c>
      <c r="G17" s="42">
        <f>IF('Es. IMPOSTA TURNI giovanile '!B2&gt;0,'Es. IMPOSTA TURNI giovanile '!B2,0)</f>
        <v>0</v>
      </c>
      <c r="H17" s="42">
        <f>IF('Es. IMPOSTA TURNI giovanile '!C2&gt;0,'Es. IMPOSTA TURNI giovanile '!C2,0)</f>
        <v>0</v>
      </c>
      <c r="I17" s="42">
        <f>IF('Es. IMPOSTA TURNI giovanile '!D2&gt;0,'Es. IMPOSTA TURNI giovanile '!D2,0)</f>
        <v>0</v>
      </c>
      <c r="J17" s="42">
        <f>IF('Es. IMPOSTA TURNI giovanile '!E2&gt;0,'Es. IMPOSTA TURNI giovanile '!E2,0)</f>
        <v>0</v>
      </c>
      <c r="K17" s="42">
        <f>IF('Es. IMPOSTA TURNI giovanile '!F2&gt;0,'Es. IMPOSTA TURNI giovanile '!F2,0)</f>
        <v>0</v>
      </c>
      <c r="L17" s="42">
        <f>IF('Es. IMPOSTA TURNI giovanile '!G2&gt;0,'Es. IMPOSTA TURNI giovanile '!G2,0)</f>
        <v>0</v>
      </c>
      <c r="M17" s="42">
        <f>IF('Es. IMPOSTA TURNI giovanile '!H2&gt;0,'Es. IMPOSTA TURNI giovanile '!H2,0)</f>
        <v>23</v>
      </c>
      <c r="N17" s="42">
        <f>IF('Es. IMPOSTA TURNI giovanile '!I2&gt;0,'Es. IMPOSTA TURNI giovanile '!I2,0)</f>
        <v>20</v>
      </c>
      <c r="O17" s="42">
        <f>IF('Es. IMPOSTA TURNI giovanile '!J2&gt;0,'Es. IMPOSTA TURNI giovanile '!J2,0)</f>
        <v>26</v>
      </c>
      <c r="P17" s="42">
        <f>IF('Es. IMPOSTA TURNI giovanile '!K2&gt;0,'Es. IMPOSTA TURNI giovanile '!K2,0)</f>
        <v>29</v>
      </c>
      <c r="Q17" s="42">
        <f>IF('Es. IMPOSTA TURNI giovanile '!L2&gt;0,'Es. IMPOSTA TURNI giovanile '!L2,0)</f>
        <v>29</v>
      </c>
      <c r="R17" s="42">
        <f>IF('Es. IMPOSTA TURNI giovanile '!M2&gt;0,'Es. IMPOSTA TURNI giovanile '!M2,0)</f>
        <v>30</v>
      </c>
      <c r="S17" s="42">
        <f>IF('Es. IMPOSTA TURNI giovanile '!N2&gt;0,'Es. IMPOSTA TURNI giovanile '!N2,0)</f>
        <v>31</v>
      </c>
      <c r="T17" s="42">
        <f>IF('Es. IMPOSTA TURNI giovanile '!O2&gt;0,'Es. IMPOSTA TURNI giovanile '!O2,0)</f>
        <v>38</v>
      </c>
      <c r="U17" s="42">
        <f>IF('Es. IMPOSTA TURNI giovanile '!P2&gt;0,'Es. IMPOSTA TURNI giovanile '!P2,0)</f>
        <v>28</v>
      </c>
      <c r="V17" s="42">
        <f>IF('Es. IMPOSTA TURNI giovanile '!Q2&gt;0,'Es. IMPOSTA TURNI giovanile '!Q2,0)</f>
        <v>31</v>
      </c>
      <c r="W17" s="42">
        <f>IF('Es. IMPOSTA TURNI giovanile '!R2&gt;0,'Es. IMPOSTA TURNI giovanile '!R2,0)</f>
        <v>31</v>
      </c>
      <c r="X17" s="42">
        <f>IF('Es. IMPOSTA TURNI giovanile '!S2&gt;0,'Es. IMPOSTA TURNI giovanile '!S2,0)</f>
        <v>30</v>
      </c>
      <c r="Y17" s="42">
        <f>IF('Es. IMPOSTA TURNI giovanile '!T2&gt;0,'Es. IMPOSTA TURNI giovanile '!T2,0)</f>
        <v>29</v>
      </c>
      <c r="Z17" s="42">
        <f>IF('Es. IMPOSTA TURNI giovanile '!U2&gt;0,'Es. IMPOSTA TURNI giovanile '!U2,0)</f>
        <v>29</v>
      </c>
      <c r="AA17" s="42">
        <f>IF('Es. IMPOSTA TURNI giovanile '!V2&gt;0,'Es. IMPOSTA TURNI giovanile '!V2,0)</f>
        <v>9</v>
      </c>
      <c r="AB17" s="42">
        <f>IF('Es. IMPOSTA TURNI giovanile '!W2&gt;0,'Es. IMPOSTA TURNI giovanile '!W2,0)</f>
        <v>0</v>
      </c>
      <c r="AC17" s="42">
        <f>IF('Es. IMPOSTA TURNI giovanile '!X2&gt;0,'Es. IMPOSTA TURNI giovanile '!X2,0)</f>
        <v>0</v>
      </c>
      <c r="AD17" s="81"/>
      <c r="AE17" s="79"/>
      <c r="AF17" s="82"/>
    </row>
    <row r="18" spans="2:32" ht="64.5" customHeight="1" x14ac:dyDescent="0.65">
      <c r="B18" s="91" t="s">
        <v>78</v>
      </c>
      <c r="C18" s="86"/>
      <c r="D18" s="86"/>
      <c r="E18" s="6"/>
      <c r="F18" s="6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 t="s">
        <v>70</v>
      </c>
      <c r="U18" s="110" t="s">
        <v>70</v>
      </c>
      <c r="V18" s="110" t="s">
        <v>12</v>
      </c>
      <c r="W18" s="110"/>
      <c r="X18" s="110" t="s">
        <v>11</v>
      </c>
      <c r="Y18" s="111" t="s">
        <v>10</v>
      </c>
      <c r="Z18" s="111" t="s">
        <v>8</v>
      </c>
      <c r="AA18" s="111"/>
      <c r="AB18" s="23"/>
      <c r="AC18" s="24"/>
      <c r="AD18" s="83"/>
      <c r="AE18" s="35"/>
      <c r="AF18" s="32"/>
    </row>
    <row r="19" spans="2:32" s="3" customFormat="1" ht="32.25" customHeight="1" thickBot="1" x14ac:dyDescent="0.55000000000000004">
      <c r="B19" s="87"/>
      <c r="C19" s="88">
        <v>20</v>
      </c>
      <c r="D19" s="121">
        <f>IF(C19&gt;0,C19-AD19-1,0)</f>
        <v>0</v>
      </c>
      <c r="E19" s="7">
        <v>0</v>
      </c>
      <c r="F19" s="12"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v>2</v>
      </c>
      <c r="U19" s="8">
        <v>2</v>
      </c>
      <c r="V19" s="8">
        <v>4</v>
      </c>
      <c r="W19" s="8">
        <v>4</v>
      </c>
      <c r="X19" s="8">
        <v>4</v>
      </c>
      <c r="Y19" s="8">
        <v>2</v>
      </c>
      <c r="Z19" s="8">
        <v>1</v>
      </c>
      <c r="AA19" s="8"/>
      <c r="AB19" s="8"/>
      <c r="AC19" s="9"/>
      <c r="AD19" s="84">
        <f>SUM(G19:AC19)</f>
        <v>19</v>
      </c>
      <c r="AE19" s="10"/>
      <c r="AF19" s="30">
        <f>AE19/AD19</f>
        <v>0</v>
      </c>
    </row>
    <row r="20" spans="2:32" ht="64.5" customHeight="1" thickTop="1" x14ac:dyDescent="0.65">
      <c r="B20" s="91" t="s">
        <v>79</v>
      </c>
      <c r="C20" s="86" t="s">
        <v>92</v>
      </c>
      <c r="D20" s="86"/>
      <c r="E20" s="6"/>
      <c r="F20" s="6"/>
      <c r="G20" s="110"/>
      <c r="H20" s="110"/>
      <c r="I20" s="110"/>
      <c r="J20" s="110"/>
      <c r="K20" s="110"/>
      <c r="L20" s="110"/>
      <c r="M20" s="110" t="s">
        <v>71</v>
      </c>
      <c r="N20" s="110"/>
      <c r="O20" s="110" t="s">
        <v>72</v>
      </c>
      <c r="P20" s="110"/>
      <c r="Q20" s="110" t="s">
        <v>71</v>
      </c>
      <c r="R20" s="110" t="s">
        <v>72</v>
      </c>
      <c r="S20" s="110" t="s">
        <v>73</v>
      </c>
      <c r="T20" s="110" t="s">
        <v>74</v>
      </c>
      <c r="U20" s="110"/>
      <c r="V20" s="110" t="s">
        <v>75</v>
      </c>
      <c r="W20" s="110" t="s">
        <v>12</v>
      </c>
      <c r="X20" s="110" t="s">
        <v>11</v>
      </c>
      <c r="Y20" s="111" t="s">
        <v>10</v>
      </c>
      <c r="Z20" s="111"/>
      <c r="AA20" s="111" t="s">
        <v>8</v>
      </c>
      <c r="AB20" s="23"/>
      <c r="AC20" s="24"/>
      <c r="AD20" s="83"/>
      <c r="AE20" s="35"/>
      <c r="AF20" s="32"/>
    </row>
    <row r="21" spans="2:32" s="3" customFormat="1" ht="32.25" customHeight="1" thickBot="1" x14ac:dyDescent="0.55000000000000004">
      <c r="B21" s="87"/>
      <c r="C21" s="88">
        <v>73</v>
      </c>
      <c r="D21" s="121">
        <f>IF(C21&gt;0,C21-AD21-1,0)</f>
        <v>0</v>
      </c>
      <c r="E21" s="7">
        <v>0</v>
      </c>
      <c r="F21" s="12">
        <v>0</v>
      </c>
      <c r="G21" s="8"/>
      <c r="H21" s="8"/>
      <c r="I21" s="8"/>
      <c r="J21" s="8"/>
      <c r="K21" s="8"/>
      <c r="L21" s="8"/>
      <c r="M21" s="8">
        <v>7</v>
      </c>
      <c r="N21" s="8">
        <v>7</v>
      </c>
      <c r="O21" s="8">
        <v>6</v>
      </c>
      <c r="P21" s="8">
        <v>6</v>
      </c>
      <c r="Q21" s="8">
        <v>4</v>
      </c>
      <c r="R21" s="8">
        <v>10</v>
      </c>
      <c r="S21" s="8">
        <v>8</v>
      </c>
      <c r="T21" s="8">
        <v>7</v>
      </c>
      <c r="U21" s="8"/>
      <c r="V21" s="8">
        <v>5</v>
      </c>
      <c r="W21" s="8">
        <v>5</v>
      </c>
      <c r="X21" s="8">
        <v>4</v>
      </c>
      <c r="Y21" s="8">
        <v>2</v>
      </c>
      <c r="Z21" s="8"/>
      <c r="AA21" s="8">
        <v>1</v>
      </c>
      <c r="AB21" s="8"/>
      <c r="AC21" s="9"/>
      <c r="AD21" s="84">
        <f>SUM(G21:AC21)</f>
        <v>72</v>
      </c>
      <c r="AE21" s="10"/>
      <c r="AF21" s="30">
        <f>AE21/AD21</f>
        <v>0</v>
      </c>
    </row>
    <row r="22" spans="2:32" ht="64.5" customHeight="1" thickTop="1" x14ac:dyDescent="0.65">
      <c r="B22" s="91" t="s">
        <v>80</v>
      </c>
      <c r="C22" s="86"/>
      <c r="D22" s="86"/>
      <c r="E22" s="6"/>
      <c r="F22" s="6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 t="s">
        <v>89</v>
      </c>
      <c r="AA22" s="111" t="s">
        <v>8</v>
      </c>
      <c r="AB22" s="23"/>
      <c r="AC22" s="24"/>
      <c r="AD22" s="83"/>
      <c r="AE22" s="35"/>
      <c r="AF22" s="32"/>
    </row>
    <row r="23" spans="2:32" s="3" customFormat="1" ht="32.25" customHeight="1" thickBot="1" x14ac:dyDescent="0.55000000000000004">
      <c r="B23" s="87"/>
      <c r="C23" s="88">
        <v>8</v>
      </c>
      <c r="D23" s="121">
        <f>IF(C23&gt;0,C23-AD23-1,0)</f>
        <v>0</v>
      </c>
      <c r="E23" s="7">
        <v>0</v>
      </c>
      <c r="F23" s="12"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>
        <v>6</v>
      </c>
      <c r="AA23" s="8">
        <v>1</v>
      </c>
      <c r="AB23" s="8"/>
      <c r="AC23" s="9"/>
      <c r="AD23" s="84">
        <f>SUM(G23:AC23)</f>
        <v>7</v>
      </c>
      <c r="AE23" s="10"/>
      <c r="AF23" s="30">
        <f>AE23/AD23</f>
        <v>0</v>
      </c>
    </row>
    <row r="24" spans="2:32" ht="64.5" customHeight="1" thickTop="1" x14ac:dyDescent="0.65">
      <c r="B24" s="91" t="s">
        <v>81</v>
      </c>
      <c r="C24" s="86"/>
      <c r="D24" s="86"/>
      <c r="E24" s="6"/>
      <c r="F24" s="6"/>
      <c r="G24" s="110"/>
      <c r="H24" s="110"/>
      <c r="I24" s="110"/>
      <c r="J24" s="110"/>
      <c r="K24" s="110"/>
      <c r="L24" s="110"/>
      <c r="M24" s="110" t="s">
        <v>71</v>
      </c>
      <c r="N24" s="110" t="s">
        <v>71</v>
      </c>
      <c r="O24" s="110" t="s">
        <v>72</v>
      </c>
      <c r="P24" s="110" t="s">
        <v>73</v>
      </c>
      <c r="Q24" s="110" t="s">
        <v>74</v>
      </c>
      <c r="R24" s="110"/>
      <c r="S24" s="110" t="s">
        <v>75</v>
      </c>
      <c r="T24" s="110"/>
      <c r="U24" s="110" t="s">
        <v>76</v>
      </c>
      <c r="V24" s="110" t="s">
        <v>71</v>
      </c>
      <c r="W24" s="110" t="s">
        <v>72</v>
      </c>
      <c r="X24" s="110" t="s">
        <v>12</v>
      </c>
      <c r="Y24" s="110" t="s">
        <v>11</v>
      </c>
      <c r="Z24" s="111" t="s">
        <v>10</v>
      </c>
      <c r="AA24" s="111" t="s">
        <v>8</v>
      </c>
      <c r="AB24" s="23"/>
      <c r="AC24" s="24"/>
      <c r="AD24" s="83"/>
      <c r="AE24" s="35"/>
      <c r="AF24" s="32"/>
    </row>
    <row r="25" spans="2:32" s="3" customFormat="1" ht="32.25" customHeight="1" thickBot="1" x14ac:dyDescent="0.55000000000000004">
      <c r="B25" s="87"/>
      <c r="C25" s="88">
        <v>108</v>
      </c>
      <c r="D25" s="121">
        <f>IF(C25&gt;0,C25-AD25-1,0)</f>
        <v>0</v>
      </c>
      <c r="E25" s="7">
        <v>0</v>
      </c>
      <c r="F25" s="12">
        <v>0</v>
      </c>
      <c r="G25" s="8"/>
      <c r="H25" s="8"/>
      <c r="I25" s="8"/>
      <c r="J25" s="8"/>
      <c r="K25" s="8"/>
      <c r="L25" s="8"/>
      <c r="M25" s="8">
        <v>11</v>
      </c>
      <c r="N25" s="8">
        <v>7</v>
      </c>
      <c r="O25" s="8">
        <v>14</v>
      </c>
      <c r="P25" s="8">
        <v>14</v>
      </c>
      <c r="Q25" s="8">
        <v>9</v>
      </c>
      <c r="R25" s="8">
        <v>7</v>
      </c>
      <c r="S25" s="8">
        <v>8</v>
      </c>
      <c r="T25" s="8">
        <v>8</v>
      </c>
      <c r="U25" s="8">
        <v>8</v>
      </c>
      <c r="V25" s="8">
        <v>2</v>
      </c>
      <c r="W25" s="8">
        <v>8</v>
      </c>
      <c r="X25" s="8">
        <v>4</v>
      </c>
      <c r="Y25" s="8">
        <v>4</v>
      </c>
      <c r="Z25" s="8">
        <v>2</v>
      </c>
      <c r="AA25" s="8">
        <v>1</v>
      </c>
      <c r="AB25" s="8"/>
      <c r="AC25" s="9"/>
      <c r="AD25" s="84">
        <f>SUM(G25:AC25)</f>
        <v>107</v>
      </c>
      <c r="AE25" s="10"/>
      <c r="AF25" s="30">
        <f>AE25/AD25</f>
        <v>0</v>
      </c>
    </row>
    <row r="26" spans="2:32" ht="64.5" customHeight="1" thickTop="1" x14ac:dyDescent="0.65">
      <c r="B26" s="91" t="s">
        <v>82</v>
      </c>
      <c r="C26" s="86"/>
      <c r="D26" s="86"/>
      <c r="E26" s="6"/>
      <c r="F26" s="6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 t="s">
        <v>12</v>
      </c>
      <c r="Z26" s="110" t="s">
        <v>89</v>
      </c>
      <c r="AA26" s="111" t="s">
        <v>8</v>
      </c>
      <c r="AB26" s="23"/>
      <c r="AC26" s="24"/>
      <c r="AD26" s="83"/>
      <c r="AE26" s="35"/>
      <c r="AF26" s="32"/>
    </row>
    <row r="27" spans="2:32" s="3" customFormat="1" ht="32.25" customHeight="1" thickBot="1" x14ac:dyDescent="0.55000000000000004">
      <c r="B27" s="87"/>
      <c r="C27" s="109">
        <v>12</v>
      </c>
      <c r="D27" s="121">
        <f>IF(C27&gt;0,C27-AD27-1,0)</f>
        <v>0</v>
      </c>
      <c r="E27" s="11">
        <v>0</v>
      </c>
      <c r="F27" s="12"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4</v>
      </c>
      <c r="Z27" s="8">
        <v>6</v>
      </c>
      <c r="AA27" s="8">
        <v>1</v>
      </c>
      <c r="AB27" s="8"/>
      <c r="AC27" s="9"/>
      <c r="AD27" s="84">
        <f>SUM(G27:AC27)</f>
        <v>11</v>
      </c>
      <c r="AE27" s="10"/>
      <c r="AF27" s="30">
        <f>AE27/AD27</f>
        <v>0</v>
      </c>
    </row>
    <row r="28" spans="2:32" ht="64.5" customHeight="1" thickTop="1" x14ac:dyDescent="0.7">
      <c r="B28" s="91" t="s">
        <v>83</v>
      </c>
      <c r="C28" s="86"/>
      <c r="D28" s="86"/>
      <c r="E28" s="6"/>
      <c r="F28" s="6"/>
      <c r="G28" s="110"/>
      <c r="H28" s="110"/>
      <c r="I28" s="110"/>
      <c r="J28" s="110"/>
      <c r="K28" s="110"/>
      <c r="L28" s="110"/>
      <c r="M28" s="110" t="s">
        <v>71</v>
      </c>
      <c r="N28" s="110" t="s">
        <v>72</v>
      </c>
      <c r="O28" s="110" t="s">
        <v>71</v>
      </c>
      <c r="P28" s="110" t="s">
        <v>72</v>
      </c>
      <c r="Q28" s="110"/>
      <c r="R28" s="110" t="s">
        <v>73</v>
      </c>
      <c r="S28" s="110"/>
      <c r="T28" s="110" t="s">
        <v>74</v>
      </c>
      <c r="U28" s="110" t="s">
        <v>75</v>
      </c>
      <c r="V28" s="110" t="s">
        <v>76</v>
      </c>
      <c r="W28" s="110" t="s">
        <v>71</v>
      </c>
      <c r="X28" s="110" t="s">
        <v>12</v>
      </c>
      <c r="Y28" s="110" t="s">
        <v>11</v>
      </c>
      <c r="Z28" s="111" t="s">
        <v>10</v>
      </c>
      <c r="AA28" s="111" t="s">
        <v>8</v>
      </c>
      <c r="AB28" s="19"/>
      <c r="AC28" s="80"/>
      <c r="AD28" s="85"/>
      <c r="AE28" s="10"/>
      <c r="AF28" s="31"/>
    </row>
    <row r="29" spans="2:32" s="3" customFormat="1" ht="32.25" customHeight="1" thickBot="1" x14ac:dyDescent="0.55000000000000004">
      <c r="B29" s="87"/>
      <c r="C29" s="88">
        <v>76</v>
      </c>
      <c r="D29" s="122">
        <f>IF(C29&gt;0,C29-AD29-1,0)</f>
        <v>0</v>
      </c>
      <c r="E29" s="7">
        <v>0</v>
      </c>
      <c r="F29" s="12">
        <v>0</v>
      </c>
      <c r="G29" s="8"/>
      <c r="H29" s="8"/>
      <c r="I29" s="8"/>
      <c r="J29" s="8"/>
      <c r="K29" s="8"/>
      <c r="L29" s="8"/>
      <c r="M29" s="8">
        <v>5</v>
      </c>
      <c r="N29" s="8">
        <v>6</v>
      </c>
      <c r="O29" s="8">
        <v>6</v>
      </c>
      <c r="P29" s="8">
        <v>6</v>
      </c>
      <c r="Q29" s="8">
        <v>6</v>
      </c>
      <c r="R29" s="8">
        <v>5</v>
      </c>
      <c r="S29" s="8">
        <v>5</v>
      </c>
      <c r="T29" s="8">
        <v>7</v>
      </c>
      <c r="U29" s="8">
        <v>6</v>
      </c>
      <c r="V29" s="8">
        <v>6</v>
      </c>
      <c r="W29" s="8">
        <v>4</v>
      </c>
      <c r="X29" s="8">
        <v>6</v>
      </c>
      <c r="Y29" s="8">
        <v>4</v>
      </c>
      <c r="Z29" s="8">
        <v>2</v>
      </c>
      <c r="AA29" s="8">
        <v>1</v>
      </c>
      <c r="AB29" s="8"/>
      <c r="AC29" s="9"/>
      <c r="AD29" s="84">
        <f>SUM(G29:AC29)</f>
        <v>75</v>
      </c>
      <c r="AE29" s="10"/>
      <c r="AF29" s="30">
        <f>AE29/AD29</f>
        <v>0</v>
      </c>
    </row>
    <row r="30" spans="2:32" ht="64.5" customHeight="1" thickTop="1" x14ac:dyDescent="0.65">
      <c r="B30" s="91" t="s">
        <v>84</v>
      </c>
      <c r="C30" s="86"/>
      <c r="D30" s="86"/>
      <c r="E30" s="6"/>
      <c r="F30" s="6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 t="s">
        <v>11</v>
      </c>
      <c r="Y30" s="111" t="s">
        <v>10</v>
      </c>
      <c r="Z30" s="111" t="s">
        <v>8</v>
      </c>
      <c r="AA30" s="111"/>
      <c r="AB30" s="19"/>
      <c r="AC30" s="19"/>
      <c r="AD30" s="83"/>
      <c r="AE30" s="35"/>
      <c r="AF30" s="32"/>
    </row>
    <row r="31" spans="2:32" s="3" customFormat="1" ht="32.25" customHeight="1" thickBot="1" x14ac:dyDescent="0.55000000000000004">
      <c r="B31" s="87"/>
      <c r="C31" s="88">
        <v>8</v>
      </c>
      <c r="D31" s="121">
        <f>IF(C31&gt;0,C31-AD31-1,0)</f>
        <v>0</v>
      </c>
      <c r="E31" s="7">
        <v>0</v>
      </c>
      <c r="F31" s="12"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>
        <v>4</v>
      </c>
      <c r="Y31" s="8">
        <v>2</v>
      </c>
      <c r="Z31" s="8">
        <v>1</v>
      </c>
      <c r="AA31" s="8"/>
      <c r="AB31" s="8"/>
      <c r="AC31" s="9"/>
      <c r="AD31" s="84">
        <f>SUM(G31:AC31)</f>
        <v>7</v>
      </c>
      <c r="AE31" s="10"/>
      <c r="AF31" s="30">
        <f>AE31/AD31</f>
        <v>0</v>
      </c>
    </row>
    <row r="32" spans="2:32" ht="64.5" customHeight="1" thickTop="1" x14ac:dyDescent="0.65">
      <c r="B32" s="91" t="s">
        <v>85</v>
      </c>
      <c r="C32" s="86"/>
      <c r="D32" s="86"/>
      <c r="E32" s="6"/>
      <c r="F32" s="6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 t="s">
        <v>71</v>
      </c>
      <c r="R32" s="110" t="s">
        <v>72</v>
      </c>
      <c r="S32" s="110" t="s">
        <v>73</v>
      </c>
      <c r="T32" s="110" t="s">
        <v>71</v>
      </c>
      <c r="U32" s="110"/>
      <c r="V32" s="110" t="s">
        <v>12</v>
      </c>
      <c r="W32" s="110" t="s">
        <v>11</v>
      </c>
      <c r="X32" s="111"/>
      <c r="Y32" s="111" t="s">
        <v>10</v>
      </c>
      <c r="Z32" s="111" t="s">
        <v>8</v>
      </c>
      <c r="AA32" s="111"/>
      <c r="AB32" s="19"/>
      <c r="AC32" s="19"/>
      <c r="AD32" s="83"/>
      <c r="AE32" s="35"/>
      <c r="AF32" s="32"/>
    </row>
    <row r="33" spans="2:32" s="3" customFormat="1" ht="32.25" customHeight="1" thickBot="1" x14ac:dyDescent="0.55000000000000004">
      <c r="B33" s="87"/>
      <c r="C33" s="88">
        <v>28</v>
      </c>
      <c r="D33" s="121">
        <f>IF(C33&gt;0,C33-AD33-1,0)</f>
        <v>0</v>
      </c>
      <c r="E33" s="7">
        <v>0</v>
      </c>
      <c r="F33" s="12"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>
        <v>5</v>
      </c>
      <c r="R33" s="8">
        <v>6</v>
      </c>
      <c r="S33" s="8">
        <v>3</v>
      </c>
      <c r="T33" s="8">
        <v>3</v>
      </c>
      <c r="U33" s="8"/>
      <c r="V33" s="8">
        <v>3</v>
      </c>
      <c r="W33" s="8">
        <v>4</v>
      </c>
      <c r="X33" s="8"/>
      <c r="Y33" s="8">
        <v>2</v>
      </c>
      <c r="Z33" s="8">
        <v>1</v>
      </c>
      <c r="AA33" s="8"/>
      <c r="AB33" s="8"/>
      <c r="AC33" s="9"/>
      <c r="AD33" s="84">
        <f>SUM(G33:AC33)</f>
        <v>27</v>
      </c>
      <c r="AE33" s="10"/>
      <c r="AF33" s="30">
        <f>AE33/AD33</f>
        <v>0</v>
      </c>
    </row>
    <row r="34" spans="2:32" ht="64.5" customHeight="1" thickTop="1" x14ac:dyDescent="0.65">
      <c r="B34" s="91" t="s">
        <v>86</v>
      </c>
      <c r="C34" s="86"/>
      <c r="D34" s="86"/>
      <c r="E34" s="6"/>
      <c r="F34" s="6"/>
      <c r="G34" s="110"/>
      <c r="H34" s="110"/>
      <c r="I34" s="110"/>
      <c r="J34" s="110"/>
      <c r="K34" s="110"/>
      <c r="L34" s="110"/>
      <c r="M34" s="110"/>
      <c r="N34" s="110"/>
      <c r="O34" s="110"/>
      <c r="P34" s="110" t="s">
        <v>71</v>
      </c>
      <c r="Q34" s="110" t="s">
        <v>72</v>
      </c>
      <c r="R34" s="110"/>
      <c r="S34" s="110" t="s">
        <v>71</v>
      </c>
      <c r="T34" s="110" t="s">
        <v>72</v>
      </c>
      <c r="U34" s="110" t="s">
        <v>73</v>
      </c>
      <c r="V34" s="110" t="s">
        <v>74</v>
      </c>
      <c r="W34" s="110" t="s">
        <v>12</v>
      </c>
      <c r="X34" s="110" t="s">
        <v>11</v>
      </c>
      <c r="Y34" s="111" t="s">
        <v>10</v>
      </c>
      <c r="Z34" s="111"/>
      <c r="AA34" s="111" t="s">
        <v>8</v>
      </c>
      <c r="AB34" s="19"/>
      <c r="AC34" s="19"/>
      <c r="AD34" s="83"/>
      <c r="AE34" s="35"/>
      <c r="AF34" s="32"/>
    </row>
    <row r="35" spans="2:32" s="3" customFormat="1" ht="32.25" customHeight="1" thickBot="1" x14ac:dyDescent="0.55000000000000004">
      <c r="B35" s="87"/>
      <c r="C35" s="88">
        <v>33</v>
      </c>
      <c r="D35" s="121">
        <f>IF(C35&gt;0,C35-AD35-1,0)</f>
        <v>0</v>
      </c>
      <c r="E35" s="7">
        <v>0</v>
      </c>
      <c r="F35" s="12">
        <v>0</v>
      </c>
      <c r="G35" s="8"/>
      <c r="H35" s="8"/>
      <c r="I35" s="8"/>
      <c r="J35" s="8"/>
      <c r="K35" s="8"/>
      <c r="L35" s="8"/>
      <c r="M35" s="8"/>
      <c r="N35" s="8"/>
      <c r="O35" s="8"/>
      <c r="P35" s="8">
        <v>3</v>
      </c>
      <c r="Q35" s="8">
        <v>3</v>
      </c>
      <c r="R35" s="8"/>
      <c r="S35" s="8">
        <v>4</v>
      </c>
      <c r="T35" s="8">
        <v>4</v>
      </c>
      <c r="U35" s="8">
        <v>5</v>
      </c>
      <c r="V35" s="8">
        <v>4</v>
      </c>
      <c r="W35" s="8">
        <v>2</v>
      </c>
      <c r="X35" s="8">
        <v>4</v>
      </c>
      <c r="Y35" s="8">
        <v>2</v>
      </c>
      <c r="Z35" s="8"/>
      <c r="AA35" s="8">
        <v>1</v>
      </c>
      <c r="AB35" s="8"/>
      <c r="AC35" s="9"/>
      <c r="AD35" s="84">
        <f>SUM(G35:AC35)</f>
        <v>32</v>
      </c>
      <c r="AE35" s="10"/>
      <c r="AF35" s="30">
        <f>AE35/AD35</f>
        <v>0</v>
      </c>
    </row>
    <row r="36" spans="2:32" ht="64.5" customHeight="1" thickTop="1" x14ac:dyDescent="0.65">
      <c r="B36" s="91" t="s">
        <v>87</v>
      </c>
      <c r="C36" s="86"/>
      <c r="D36" s="86"/>
      <c r="E36" s="6"/>
      <c r="F36" s="6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 t="s">
        <v>89</v>
      </c>
      <c r="AA36" s="111" t="s">
        <v>8</v>
      </c>
      <c r="AB36" s="19"/>
      <c r="AC36" s="19"/>
      <c r="AD36" s="83"/>
      <c r="AE36" s="35"/>
      <c r="AF36" s="32"/>
    </row>
    <row r="37" spans="2:32" s="3" customFormat="1" ht="32.25" customHeight="1" thickBot="1" x14ac:dyDescent="0.55000000000000004">
      <c r="B37" s="87"/>
      <c r="C37" s="88">
        <v>8</v>
      </c>
      <c r="D37" s="121">
        <f>IF(C37&gt;0,C37-AD37-1,0)</f>
        <v>0</v>
      </c>
      <c r="E37" s="7">
        <v>0</v>
      </c>
      <c r="F37" s="12"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>
        <v>6</v>
      </c>
      <c r="AA37" s="8">
        <v>1</v>
      </c>
      <c r="AB37" s="8"/>
      <c r="AC37" s="9"/>
      <c r="AD37" s="84">
        <f>SUM(G37:AC37)</f>
        <v>7</v>
      </c>
      <c r="AE37" s="10"/>
      <c r="AF37" s="30">
        <f>AE37/AD37</f>
        <v>0</v>
      </c>
    </row>
    <row r="38" spans="2:32" ht="64.5" customHeight="1" thickTop="1" x14ac:dyDescent="0.65">
      <c r="B38" s="91" t="s">
        <v>88</v>
      </c>
      <c r="C38" s="86"/>
      <c r="D38" s="86"/>
      <c r="E38" s="6"/>
      <c r="F38" s="6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 t="s">
        <v>71</v>
      </c>
      <c r="T38" s="110" t="s">
        <v>71</v>
      </c>
      <c r="U38" s="110" t="s">
        <v>72</v>
      </c>
      <c r="V38" s="110" t="s">
        <v>73</v>
      </c>
      <c r="W38" s="110" t="s">
        <v>74</v>
      </c>
      <c r="X38" s="110" t="s">
        <v>12</v>
      </c>
      <c r="Y38" s="110" t="s">
        <v>11</v>
      </c>
      <c r="Z38" s="111" t="s">
        <v>10</v>
      </c>
      <c r="AA38" s="111" t="s">
        <v>8</v>
      </c>
      <c r="AB38" s="23"/>
      <c r="AC38" s="23"/>
      <c r="AD38" s="83"/>
      <c r="AE38" s="35"/>
      <c r="AF38" s="32"/>
    </row>
    <row r="39" spans="2:32" s="3" customFormat="1" ht="32.25" customHeight="1" thickBot="1" x14ac:dyDescent="0.55000000000000004">
      <c r="B39" s="87"/>
      <c r="C39" s="88">
        <v>27</v>
      </c>
      <c r="D39" s="121">
        <f>IF(C39&gt;0,C39-AD39-1,0)</f>
        <v>0</v>
      </c>
      <c r="E39" s="7">
        <v>0</v>
      </c>
      <c r="F39" s="12"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>
        <v>3</v>
      </c>
      <c r="T39" s="8">
        <v>3</v>
      </c>
      <c r="U39" s="8">
        <v>3</v>
      </c>
      <c r="V39" s="8">
        <v>3</v>
      </c>
      <c r="W39" s="8">
        <v>4</v>
      </c>
      <c r="X39" s="8">
        <v>4</v>
      </c>
      <c r="Y39" s="8">
        <v>3</v>
      </c>
      <c r="Z39" s="8">
        <v>2</v>
      </c>
      <c r="AA39" s="8">
        <v>1</v>
      </c>
      <c r="AB39" s="8"/>
      <c r="AC39" s="9"/>
      <c r="AD39" s="84">
        <f>SUM(G39:AC39)</f>
        <v>26</v>
      </c>
      <c r="AE39" s="10"/>
      <c r="AF39" s="30">
        <f>AE39/AD39</f>
        <v>0</v>
      </c>
    </row>
    <row r="40" spans="2:32" ht="64.5" customHeight="1" thickTop="1" x14ac:dyDescent="0.65">
      <c r="B40" s="91" t="s">
        <v>77</v>
      </c>
      <c r="C40" s="86"/>
      <c r="D40" s="86"/>
      <c r="E40" s="6"/>
      <c r="F40" s="6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 t="s">
        <v>71</v>
      </c>
      <c r="R40" s="110" t="s">
        <v>72</v>
      </c>
      <c r="S40" s="110"/>
      <c r="T40" s="110" t="s">
        <v>73</v>
      </c>
      <c r="U40" s="110" t="s">
        <v>74</v>
      </c>
      <c r="V40" s="110" t="s">
        <v>12</v>
      </c>
      <c r="W40" s="110"/>
      <c r="X40" s="110"/>
      <c r="Y40" s="110" t="s">
        <v>11</v>
      </c>
      <c r="Z40" s="111" t="s">
        <v>10</v>
      </c>
      <c r="AA40" s="111" t="s">
        <v>8</v>
      </c>
      <c r="AB40" s="19"/>
      <c r="AC40" s="19"/>
      <c r="AD40" s="83"/>
      <c r="AE40" s="35"/>
      <c r="AF40" s="32"/>
    </row>
    <row r="41" spans="2:32" s="3" customFormat="1" ht="32.25" customHeight="1" thickBot="1" x14ac:dyDescent="0.55000000000000004">
      <c r="B41" s="87"/>
      <c r="C41" s="88">
        <v>24</v>
      </c>
      <c r="D41" s="121">
        <f>IF(C41&gt;0,C41-AD41-1,0)</f>
        <v>0</v>
      </c>
      <c r="E41" s="7">
        <v>0</v>
      </c>
      <c r="F41" s="12">
        <v>0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>
        <v>2</v>
      </c>
      <c r="R41" s="8">
        <v>2</v>
      </c>
      <c r="S41" s="8"/>
      <c r="T41" s="8">
        <v>4</v>
      </c>
      <c r="U41" s="8">
        <v>4</v>
      </c>
      <c r="V41" s="8">
        <v>4</v>
      </c>
      <c r="W41" s="8"/>
      <c r="X41" s="8"/>
      <c r="Y41" s="8">
        <v>4</v>
      </c>
      <c r="Z41" s="8">
        <v>2</v>
      </c>
      <c r="AA41" s="8">
        <v>1</v>
      </c>
      <c r="AB41" s="8"/>
      <c r="AC41" s="9"/>
      <c r="AD41" s="84">
        <f>SUM(G41:AC41)</f>
        <v>23</v>
      </c>
      <c r="AE41" s="10"/>
      <c r="AF41" s="30">
        <f>AE41/AD41</f>
        <v>0</v>
      </c>
    </row>
    <row r="42" spans="2:32" ht="64.5" hidden="1" customHeight="1" thickTop="1" x14ac:dyDescent="0.65">
      <c r="B42" s="91" t="s">
        <v>68</v>
      </c>
      <c r="C42" s="86"/>
      <c r="D42" s="86"/>
      <c r="E42" s="6"/>
      <c r="F42" s="6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1"/>
      <c r="U42" s="111"/>
      <c r="V42" s="111"/>
      <c r="W42" s="111"/>
      <c r="X42" s="111"/>
      <c r="Y42" s="111"/>
      <c r="Z42" s="111"/>
      <c r="AA42" s="112"/>
      <c r="AB42" s="89"/>
      <c r="AC42" s="90"/>
      <c r="AD42" s="83"/>
      <c r="AE42" s="35"/>
      <c r="AF42" s="32"/>
    </row>
    <row r="43" spans="2:32" s="3" customFormat="1" ht="32.25" hidden="1" customHeight="1" thickBot="1" x14ac:dyDescent="0.55000000000000004">
      <c r="B43" s="87"/>
      <c r="C43" s="88">
        <v>0</v>
      </c>
      <c r="D43" s="121">
        <f>IF(C43&gt;0,C43-AD43-1,0)</f>
        <v>0</v>
      </c>
      <c r="E43" s="7">
        <v>0</v>
      </c>
      <c r="F43" s="12" t="e">
        <v>#DIV/0!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9"/>
      <c r="AB43" s="8"/>
      <c r="AC43" s="9"/>
      <c r="AD43" s="84">
        <f>SUM(G43:AC43)</f>
        <v>0</v>
      </c>
      <c r="AE43" s="10"/>
      <c r="AF43" s="30" t="e">
        <f>AE43/AD43</f>
        <v>#DIV/0!</v>
      </c>
    </row>
    <row r="44" spans="2:32" ht="64.5" hidden="1" customHeight="1" thickTop="1" x14ac:dyDescent="0.65">
      <c r="B44" s="91" t="s">
        <v>68</v>
      </c>
      <c r="C44" s="86"/>
      <c r="D44" s="86"/>
      <c r="E44" s="6"/>
      <c r="F44" s="6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1"/>
      <c r="U44" s="111"/>
      <c r="V44" s="111"/>
      <c r="W44" s="111"/>
      <c r="X44" s="111"/>
      <c r="Y44" s="111"/>
      <c r="Z44" s="111"/>
      <c r="AA44" s="112"/>
      <c r="AB44" s="23"/>
      <c r="AC44" s="24"/>
      <c r="AD44" s="83"/>
      <c r="AE44" s="35"/>
      <c r="AF44" s="32"/>
    </row>
    <row r="45" spans="2:32" s="3" customFormat="1" ht="32.25" hidden="1" customHeight="1" thickBot="1" x14ac:dyDescent="0.55000000000000004">
      <c r="B45" s="87"/>
      <c r="C45" s="88">
        <v>0</v>
      </c>
      <c r="D45" s="121">
        <f>IF(C45&gt;0,C45-AD45-1,0)</f>
        <v>0</v>
      </c>
      <c r="E45" s="7">
        <v>0</v>
      </c>
      <c r="F45" s="12"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9"/>
      <c r="AB45" s="8"/>
      <c r="AC45" s="9"/>
      <c r="AD45" s="84">
        <f>SUM(G45:AC45)</f>
        <v>0</v>
      </c>
      <c r="AE45" s="10"/>
      <c r="AF45" s="30" t="e">
        <f>AE45/AD45</f>
        <v>#DIV/0!</v>
      </c>
    </row>
    <row r="46" spans="2:32" ht="64.5" hidden="1" customHeight="1" thickTop="1" x14ac:dyDescent="0.65">
      <c r="B46" s="91" t="s">
        <v>68</v>
      </c>
      <c r="C46" s="86"/>
      <c r="D46" s="86"/>
      <c r="E46" s="6"/>
      <c r="F46" s="6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1"/>
      <c r="U46" s="111"/>
      <c r="V46" s="111"/>
      <c r="W46" s="111"/>
      <c r="X46" s="111"/>
      <c r="Y46" s="111"/>
      <c r="Z46" s="111"/>
      <c r="AA46" s="112"/>
      <c r="AB46" s="23"/>
      <c r="AC46" s="24"/>
      <c r="AD46" s="83"/>
      <c r="AE46" s="35"/>
      <c r="AF46" s="32"/>
    </row>
    <row r="47" spans="2:32" s="3" customFormat="1" ht="32.25" hidden="1" customHeight="1" thickBot="1" x14ac:dyDescent="0.55000000000000004">
      <c r="B47" s="87"/>
      <c r="C47" s="88">
        <v>0</v>
      </c>
      <c r="D47" s="121">
        <f>IF(C47&gt;0,C47-AD47-1,0)</f>
        <v>0</v>
      </c>
      <c r="E47" s="7">
        <v>0</v>
      </c>
      <c r="F47" s="12"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9"/>
      <c r="AB47" s="8"/>
      <c r="AC47" s="9"/>
      <c r="AD47" s="84">
        <f>SUM(G47:AC47)</f>
        <v>0</v>
      </c>
      <c r="AE47" s="10"/>
      <c r="AF47" s="30" t="e">
        <f>AE47/AD47</f>
        <v>#DIV/0!</v>
      </c>
    </row>
    <row r="48" spans="2:32" ht="64.5" hidden="1" customHeight="1" thickTop="1" x14ac:dyDescent="0.65">
      <c r="B48" s="91" t="s">
        <v>68</v>
      </c>
      <c r="C48" s="86"/>
      <c r="D48" s="86"/>
      <c r="E48" s="6"/>
      <c r="F48" s="6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1"/>
      <c r="U48" s="111"/>
      <c r="V48" s="111"/>
      <c r="W48" s="111"/>
      <c r="X48" s="111"/>
      <c r="Y48" s="111"/>
      <c r="Z48" s="111"/>
      <c r="AA48" s="112"/>
      <c r="AB48" s="23"/>
      <c r="AC48" s="24"/>
      <c r="AD48" s="83"/>
      <c r="AE48" s="35"/>
      <c r="AF48" s="32"/>
    </row>
    <row r="49" spans="2:32" s="3" customFormat="1" ht="32.25" hidden="1" customHeight="1" thickBot="1" x14ac:dyDescent="0.55000000000000004">
      <c r="B49" s="87"/>
      <c r="C49" s="88">
        <v>0</v>
      </c>
      <c r="D49" s="121">
        <f>IF(C49&gt;0,C49-AD49-1,0)</f>
        <v>0</v>
      </c>
      <c r="E49" s="7">
        <v>0</v>
      </c>
      <c r="F49" s="12" t="e">
        <f>E49/C49</f>
        <v>#DIV/0!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9"/>
      <c r="AB49" s="8"/>
      <c r="AC49" s="9"/>
      <c r="AD49" s="84">
        <f>SUM(G49:AC49)</f>
        <v>0</v>
      </c>
      <c r="AE49" s="10"/>
      <c r="AF49" s="30" t="e">
        <f>AE49/AD49</f>
        <v>#DIV/0!</v>
      </c>
    </row>
    <row r="50" spans="2:32" ht="64.5" hidden="1" customHeight="1" thickTop="1" x14ac:dyDescent="0.65">
      <c r="B50" s="91" t="s">
        <v>68</v>
      </c>
      <c r="C50" s="86"/>
      <c r="D50" s="86"/>
      <c r="E50" s="6"/>
      <c r="F50" s="6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111"/>
      <c r="V50" s="111"/>
      <c r="W50" s="111"/>
      <c r="X50" s="111"/>
      <c r="Y50" s="111"/>
      <c r="Z50" s="111"/>
      <c r="AA50" s="112"/>
      <c r="AB50" s="23"/>
      <c r="AC50" s="24"/>
      <c r="AD50" s="83"/>
      <c r="AE50" s="35"/>
      <c r="AF50" s="32"/>
    </row>
    <row r="51" spans="2:32" s="3" customFormat="1" ht="32.25" hidden="1" customHeight="1" thickBot="1" x14ac:dyDescent="0.55000000000000004">
      <c r="B51" s="87"/>
      <c r="C51" s="88">
        <v>0</v>
      </c>
      <c r="D51" s="121">
        <f>IF(C51&gt;0,C51-AD51-1,0)</f>
        <v>0</v>
      </c>
      <c r="E51" s="7">
        <v>0</v>
      </c>
      <c r="F51" s="12" t="e">
        <f>E51/C51</f>
        <v>#DIV/0!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9"/>
      <c r="AB51" s="8"/>
      <c r="AC51" s="9"/>
      <c r="AD51" s="84">
        <f>SUM(G51:AC51)</f>
        <v>0</v>
      </c>
      <c r="AE51" s="10"/>
      <c r="AF51" s="30" t="e">
        <f>AE51/AD51</f>
        <v>#DIV/0!</v>
      </c>
    </row>
    <row r="52" spans="2:32" ht="64.5" hidden="1" customHeight="1" thickTop="1" x14ac:dyDescent="0.65">
      <c r="B52" s="91" t="s">
        <v>68</v>
      </c>
      <c r="C52" s="86"/>
      <c r="D52" s="86"/>
      <c r="E52" s="6"/>
      <c r="F52" s="6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1"/>
      <c r="U52" s="111"/>
      <c r="V52" s="111"/>
      <c r="W52" s="111"/>
      <c r="X52" s="111"/>
      <c r="Y52" s="111"/>
      <c r="Z52" s="111"/>
      <c r="AA52" s="112"/>
      <c r="AB52" s="23"/>
      <c r="AC52" s="24"/>
      <c r="AD52" s="83"/>
      <c r="AE52" s="35"/>
      <c r="AF52" s="32"/>
    </row>
    <row r="53" spans="2:32" s="3" customFormat="1" ht="32.25" hidden="1" customHeight="1" thickBot="1" x14ac:dyDescent="0.55000000000000004">
      <c r="B53" s="87"/>
      <c r="C53" s="88">
        <v>0</v>
      </c>
      <c r="D53" s="121">
        <f>IF(C53&gt;0,C53-AD53-1,0)</f>
        <v>0</v>
      </c>
      <c r="E53" s="7">
        <v>0</v>
      </c>
      <c r="F53" s="12" t="e">
        <f>E53/C53</f>
        <v>#DIV/0!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9"/>
      <c r="AB53" s="8"/>
      <c r="AC53" s="9"/>
      <c r="AD53" s="84">
        <f>SUM(G53:AC53)</f>
        <v>0</v>
      </c>
      <c r="AE53" s="10"/>
      <c r="AF53" s="30" t="e">
        <f>AE53/AD53</f>
        <v>#DIV/0!</v>
      </c>
    </row>
    <row r="54" spans="2:32" ht="64.5" hidden="1" customHeight="1" thickTop="1" x14ac:dyDescent="0.7">
      <c r="B54" s="91" t="s">
        <v>68</v>
      </c>
      <c r="C54" s="86"/>
      <c r="D54" s="86"/>
      <c r="E54" s="6"/>
      <c r="F54" s="6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1"/>
      <c r="U54" s="111"/>
      <c r="V54" s="111"/>
      <c r="W54" s="111"/>
      <c r="X54" s="111"/>
      <c r="Y54" s="111"/>
      <c r="Z54" s="111"/>
      <c r="AA54" s="112"/>
      <c r="AB54" s="19"/>
      <c r="AC54" s="80"/>
      <c r="AD54" s="85"/>
      <c r="AE54" s="10"/>
      <c r="AF54" s="31"/>
    </row>
    <row r="55" spans="2:32" s="3" customFormat="1" ht="32.25" hidden="1" customHeight="1" thickBot="1" x14ac:dyDescent="0.55000000000000004">
      <c r="B55" s="87"/>
      <c r="C55" s="109">
        <v>0</v>
      </c>
      <c r="D55" s="122">
        <f>IF(C55&gt;0,C55-AD55-1,0)</f>
        <v>0</v>
      </c>
      <c r="E55" s="11">
        <v>0</v>
      </c>
      <c r="F55" s="12" t="e">
        <f>E55/C55</f>
        <v>#DIV/0!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9"/>
      <c r="AD55" s="84">
        <f>SUM(G55:AC55)</f>
        <v>0</v>
      </c>
      <c r="AE55" s="10"/>
      <c r="AF55" s="30" t="e">
        <f>AE55/AD55</f>
        <v>#DIV/0!</v>
      </c>
    </row>
    <row r="56" spans="2:32" ht="64.5" hidden="1" customHeight="1" thickTop="1" x14ac:dyDescent="0.65">
      <c r="B56" s="91" t="s">
        <v>68</v>
      </c>
      <c r="C56" s="86"/>
      <c r="D56" s="86"/>
      <c r="E56" s="6"/>
      <c r="F56" s="6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1"/>
      <c r="U56" s="111"/>
      <c r="V56" s="111"/>
      <c r="W56" s="111"/>
      <c r="X56" s="111"/>
      <c r="Y56" s="111"/>
      <c r="Z56" s="111"/>
      <c r="AA56" s="112"/>
      <c r="AB56" s="19"/>
      <c r="AC56" s="19"/>
      <c r="AD56" s="83"/>
      <c r="AE56" s="35"/>
      <c r="AF56" s="32"/>
    </row>
    <row r="57" spans="2:32" s="3" customFormat="1" ht="32.25" hidden="1" customHeight="1" thickBot="1" x14ac:dyDescent="0.55000000000000004">
      <c r="B57" s="87"/>
      <c r="C57" s="88">
        <v>0</v>
      </c>
      <c r="D57" s="121">
        <f>IF(C57&gt;0,C57-AD57-1,0)</f>
        <v>0</v>
      </c>
      <c r="E57" s="7">
        <v>0</v>
      </c>
      <c r="F57" s="12" t="e">
        <f>E57/C57</f>
        <v>#DIV/0!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9"/>
      <c r="AB57" s="8"/>
      <c r="AC57" s="9"/>
      <c r="AD57" s="84">
        <f>SUM(G57:AC57)</f>
        <v>0</v>
      </c>
      <c r="AE57" s="10"/>
      <c r="AF57" s="30" t="e">
        <f>AE57/AD57</f>
        <v>#DIV/0!</v>
      </c>
    </row>
    <row r="58" spans="2:32" ht="64.5" hidden="1" customHeight="1" thickTop="1" x14ac:dyDescent="0.65">
      <c r="B58" s="91" t="s">
        <v>68</v>
      </c>
      <c r="C58" s="86"/>
      <c r="D58" s="86"/>
      <c r="E58" s="6"/>
      <c r="F58" s="6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1"/>
      <c r="U58" s="111"/>
      <c r="V58" s="111"/>
      <c r="W58" s="111"/>
      <c r="X58" s="111"/>
      <c r="Y58" s="111"/>
      <c r="Z58" s="111"/>
      <c r="AA58" s="112"/>
      <c r="AB58" s="19"/>
      <c r="AC58" s="19"/>
      <c r="AD58" s="83"/>
      <c r="AE58" s="35"/>
      <c r="AF58" s="32"/>
    </row>
    <row r="59" spans="2:32" s="3" customFormat="1" ht="32.25" hidden="1" customHeight="1" thickBot="1" x14ac:dyDescent="0.55000000000000004">
      <c r="B59" s="87"/>
      <c r="C59" s="88">
        <v>0</v>
      </c>
      <c r="D59" s="121">
        <f>IF(C59&gt;0,C59-AD59-1,0)</f>
        <v>0</v>
      </c>
      <c r="E59" s="7">
        <v>0</v>
      </c>
      <c r="F59" s="12" t="e">
        <f>E59/C59</f>
        <v>#DIV/0!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9"/>
      <c r="AB59" s="8"/>
      <c r="AC59" s="9"/>
      <c r="AD59" s="84">
        <f>SUM(G59:AC59)</f>
        <v>0</v>
      </c>
      <c r="AE59" s="10"/>
      <c r="AF59" s="30" t="e">
        <f>AE59/AD59</f>
        <v>#DIV/0!</v>
      </c>
    </row>
    <row r="60" spans="2:32" ht="64.5" hidden="1" customHeight="1" thickTop="1" x14ac:dyDescent="0.65">
      <c r="B60" s="91" t="s">
        <v>68</v>
      </c>
      <c r="C60" s="86"/>
      <c r="D60" s="86"/>
      <c r="E60" s="6"/>
      <c r="F60" s="6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1"/>
      <c r="U60" s="111"/>
      <c r="V60" s="111"/>
      <c r="W60" s="111"/>
      <c r="X60" s="111"/>
      <c r="Y60" s="111"/>
      <c r="Z60" s="111"/>
      <c r="AA60" s="112"/>
      <c r="AB60" s="19"/>
      <c r="AC60" s="19"/>
      <c r="AD60" s="83"/>
      <c r="AE60" s="35"/>
      <c r="AF60" s="32"/>
    </row>
    <row r="61" spans="2:32" s="3" customFormat="1" ht="32.25" hidden="1" customHeight="1" thickBot="1" x14ac:dyDescent="0.55000000000000004">
      <c r="B61" s="87"/>
      <c r="C61" s="88">
        <v>0</v>
      </c>
      <c r="D61" s="121">
        <f>IF(C61&gt;0,C61-AD61-1,0)</f>
        <v>0</v>
      </c>
      <c r="E61" s="7">
        <v>0</v>
      </c>
      <c r="F61" s="12" t="e">
        <f>E61/C61</f>
        <v>#DIV/0!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9"/>
      <c r="AB61" s="8"/>
      <c r="AC61" s="9"/>
      <c r="AD61" s="84">
        <f>SUM(G61:AC61)</f>
        <v>0</v>
      </c>
      <c r="AE61" s="10"/>
      <c r="AF61" s="30" t="e">
        <f>AE61/AD61</f>
        <v>#DIV/0!</v>
      </c>
    </row>
    <row r="62" spans="2:32" ht="64.5" hidden="1" customHeight="1" thickTop="1" x14ac:dyDescent="0.65">
      <c r="B62" s="91" t="s">
        <v>68</v>
      </c>
      <c r="C62" s="86"/>
      <c r="D62" s="86"/>
      <c r="E62" s="6"/>
      <c r="F62" s="6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1"/>
      <c r="U62" s="111"/>
      <c r="V62" s="111"/>
      <c r="W62" s="111"/>
      <c r="X62" s="111"/>
      <c r="Y62" s="111"/>
      <c r="Z62" s="111"/>
      <c r="AA62" s="112"/>
      <c r="AB62" s="19"/>
      <c r="AC62" s="19"/>
      <c r="AD62" s="83"/>
      <c r="AE62" s="35"/>
      <c r="AF62" s="32"/>
    </row>
    <row r="63" spans="2:32" s="3" customFormat="1" ht="32.25" hidden="1" customHeight="1" thickBot="1" x14ac:dyDescent="0.55000000000000004">
      <c r="B63" s="87"/>
      <c r="C63" s="88">
        <v>0</v>
      </c>
      <c r="D63" s="121">
        <f>IF(C63&gt;0,C63-AD63-1,0)</f>
        <v>0</v>
      </c>
      <c r="E63" s="7">
        <v>0</v>
      </c>
      <c r="F63" s="12" t="e">
        <f>E63/C63</f>
        <v>#DIV/0!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9"/>
      <c r="AB63" s="8"/>
      <c r="AC63" s="9"/>
      <c r="AD63" s="84">
        <f>SUM(G63:AC63)</f>
        <v>0</v>
      </c>
      <c r="AE63" s="10"/>
      <c r="AF63" s="30" t="e">
        <f>AE63/AD63</f>
        <v>#DIV/0!</v>
      </c>
    </row>
    <row r="64" spans="2:32" ht="64.5" hidden="1" customHeight="1" thickTop="1" x14ac:dyDescent="0.65">
      <c r="B64" s="91" t="s">
        <v>68</v>
      </c>
      <c r="C64" s="86"/>
      <c r="D64" s="86"/>
      <c r="E64" s="6"/>
      <c r="F64" s="6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1"/>
      <c r="U64" s="111"/>
      <c r="V64" s="111"/>
      <c r="W64" s="111"/>
      <c r="X64" s="111"/>
      <c r="Y64" s="111"/>
      <c r="Z64" s="111"/>
      <c r="AA64" s="112"/>
      <c r="AB64" s="23"/>
      <c r="AC64" s="23"/>
      <c r="AD64" s="83"/>
      <c r="AE64" s="35"/>
      <c r="AF64" s="32"/>
    </row>
    <row r="65" spans="2:32" s="3" customFormat="1" ht="32.25" hidden="1" customHeight="1" thickBot="1" x14ac:dyDescent="0.55000000000000004">
      <c r="B65" s="87"/>
      <c r="C65" s="88">
        <v>0</v>
      </c>
      <c r="D65" s="121">
        <f>IF(C65&gt;0,C65-AD65-1,0)</f>
        <v>0</v>
      </c>
      <c r="E65" s="7">
        <v>0</v>
      </c>
      <c r="F65" s="12" t="e">
        <f>E65/C65</f>
        <v>#DIV/0!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9"/>
      <c r="AB65" s="8"/>
      <c r="AC65" s="9"/>
      <c r="AD65" s="84">
        <f>SUM(G65:AC65)</f>
        <v>0</v>
      </c>
      <c r="AE65" s="10"/>
      <c r="AF65" s="30" t="e">
        <f>AE65/AD65</f>
        <v>#DIV/0!</v>
      </c>
    </row>
    <row r="66" spans="2:32" ht="64.5" hidden="1" customHeight="1" thickTop="1" x14ac:dyDescent="0.65">
      <c r="B66" s="91" t="s">
        <v>68</v>
      </c>
      <c r="C66" s="86"/>
      <c r="D66" s="86"/>
      <c r="E66" s="6"/>
      <c r="F66" s="6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1"/>
      <c r="U66" s="111"/>
      <c r="V66" s="111"/>
      <c r="W66" s="111"/>
      <c r="X66" s="111"/>
      <c r="Y66" s="111"/>
      <c r="Z66" s="111"/>
      <c r="AA66" s="112"/>
      <c r="AB66" s="19"/>
      <c r="AC66" s="19"/>
      <c r="AD66" s="83"/>
      <c r="AE66" s="35"/>
      <c r="AF66" s="32"/>
    </row>
    <row r="67" spans="2:32" s="3" customFormat="1" ht="32.25" hidden="1" customHeight="1" thickBot="1" x14ac:dyDescent="0.55000000000000004">
      <c r="B67" s="87"/>
      <c r="C67" s="88">
        <v>0</v>
      </c>
      <c r="D67" s="121">
        <f>IF(C67&gt;0,C67-AD67-1,0)</f>
        <v>0</v>
      </c>
      <c r="E67" s="7">
        <v>0</v>
      </c>
      <c r="F67" s="12" t="e">
        <f>E67/C67</f>
        <v>#DIV/0!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9"/>
      <c r="AB67" s="8"/>
      <c r="AC67" s="9"/>
      <c r="AD67" s="84">
        <f>SUM(G67:AC67)</f>
        <v>0</v>
      </c>
      <c r="AE67" s="10"/>
      <c r="AF67" s="30" t="e">
        <f>AE67/AD67</f>
        <v>#DIV/0!</v>
      </c>
    </row>
    <row r="68" spans="2:32" ht="64.5" hidden="1" customHeight="1" thickTop="1" x14ac:dyDescent="0.65">
      <c r="B68" s="91" t="s">
        <v>68</v>
      </c>
      <c r="C68" s="86"/>
      <c r="D68" s="86"/>
      <c r="E68" s="6"/>
      <c r="F68" s="6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1"/>
      <c r="U68" s="111"/>
      <c r="V68" s="111"/>
      <c r="W68" s="111"/>
      <c r="X68" s="111"/>
      <c r="Y68" s="111"/>
      <c r="Z68" s="111"/>
      <c r="AA68" s="112"/>
      <c r="AB68" s="89"/>
      <c r="AC68" s="90"/>
      <c r="AD68" s="83"/>
      <c r="AE68" s="35"/>
      <c r="AF68" s="32"/>
    </row>
    <row r="69" spans="2:32" s="3" customFormat="1" ht="32.25" hidden="1" customHeight="1" thickBot="1" x14ac:dyDescent="0.55000000000000004">
      <c r="B69" s="87"/>
      <c r="C69" s="88">
        <v>0</v>
      </c>
      <c r="D69" s="121">
        <f>IF(C69&gt;0,C69-AD69-1,0)</f>
        <v>0</v>
      </c>
      <c r="E69" s="7">
        <v>0</v>
      </c>
      <c r="F69" s="12" t="e">
        <f>E69/C69</f>
        <v>#DIV/0!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9"/>
      <c r="AB69" s="8"/>
      <c r="AC69" s="9"/>
      <c r="AD69" s="84">
        <f>SUM(G69:AC69)</f>
        <v>0</v>
      </c>
      <c r="AE69" s="10"/>
      <c r="AF69" s="30" t="e">
        <f>AE69/AD69</f>
        <v>#DIV/0!</v>
      </c>
    </row>
    <row r="70" spans="2:32" ht="64.5" hidden="1" customHeight="1" thickTop="1" x14ac:dyDescent="0.65">
      <c r="B70" s="91" t="s">
        <v>68</v>
      </c>
      <c r="C70" s="86"/>
      <c r="D70" s="86"/>
      <c r="E70" s="6"/>
      <c r="F70" s="6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1"/>
      <c r="U70" s="111"/>
      <c r="V70" s="111"/>
      <c r="W70" s="111"/>
      <c r="X70" s="111"/>
      <c r="Y70" s="111"/>
      <c r="Z70" s="111"/>
      <c r="AA70" s="112"/>
      <c r="AB70" s="19"/>
      <c r="AC70" s="19"/>
      <c r="AD70" s="83"/>
      <c r="AE70" s="35"/>
      <c r="AF70" s="32"/>
    </row>
    <row r="71" spans="2:32" s="3" customFormat="1" ht="32.25" hidden="1" customHeight="1" thickBot="1" x14ac:dyDescent="0.55000000000000004">
      <c r="B71" s="87"/>
      <c r="C71" s="88">
        <v>0</v>
      </c>
      <c r="D71" s="121">
        <f>IF(C71&gt;0,C71-AD71-1,0)</f>
        <v>0</v>
      </c>
      <c r="E71" s="7">
        <v>0</v>
      </c>
      <c r="F71" s="12" t="e">
        <f>E71/C71</f>
        <v>#DIV/0!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9"/>
      <c r="AB71" s="8"/>
      <c r="AC71" s="9"/>
      <c r="AD71" s="84">
        <f>SUM(G71:AC71)</f>
        <v>0</v>
      </c>
      <c r="AE71" s="10"/>
      <c r="AF71" s="30" t="e">
        <f>AE71/AD71</f>
        <v>#DIV/0!</v>
      </c>
    </row>
    <row r="72" spans="2:32" ht="64.5" hidden="1" customHeight="1" thickTop="1" x14ac:dyDescent="0.65">
      <c r="B72" s="91" t="s">
        <v>68</v>
      </c>
      <c r="C72" s="86"/>
      <c r="D72" s="86"/>
      <c r="E72" s="6"/>
      <c r="F72" s="6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1"/>
      <c r="U72" s="111"/>
      <c r="V72" s="111"/>
      <c r="W72" s="111"/>
      <c r="X72" s="111"/>
      <c r="Y72" s="111"/>
      <c r="Z72" s="111"/>
      <c r="AA72" s="112"/>
      <c r="AB72" s="19"/>
      <c r="AC72" s="19"/>
      <c r="AD72" s="83"/>
      <c r="AE72" s="35"/>
      <c r="AF72" s="32"/>
    </row>
    <row r="73" spans="2:32" s="3" customFormat="1" ht="32.25" hidden="1" customHeight="1" thickBot="1" x14ac:dyDescent="0.55000000000000004">
      <c r="B73" s="87"/>
      <c r="C73" s="88">
        <v>0</v>
      </c>
      <c r="D73" s="121">
        <f>IF(C73&gt;0,C73-AD73-1,0)</f>
        <v>0</v>
      </c>
      <c r="E73" s="7">
        <v>0</v>
      </c>
      <c r="F73" s="12" t="e">
        <f>E73/C73</f>
        <v>#DIV/0!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9"/>
      <c r="AB73" s="8"/>
      <c r="AC73" s="9"/>
      <c r="AD73" s="84">
        <f>SUM(G73:AC73)</f>
        <v>0</v>
      </c>
      <c r="AE73" s="10"/>
      <c r="AF73" s="30" t="e">
        <f>AE73/AD73</f>
        <v>#DIV/0!</v>
      </c>
    </row>
    <row r="74" spans="2:32" ht="64.5" hidden="1" customHeight="1" thickTop="1" x14ac:dyDescent="0.65">
      <c r="B74" s="91" t="s">
        <v>68</v>
      </c>
      <c r="C74" s="86"/>
      <c r="D74" s="86"/>
      <c r="E74" s="6"/>
      <c r="F74" s="6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1"/>
      <c r="U74" s="111"/>
      <c r="V74" s="111"/>
      <c r="W74" s="111"/>
      <c r="X74" s="111"/>
      <c r="Y74" s="111"/>
      <c r="Z74" s="111"/>
      <c r="AA74" s="112"/>
      <c r="AB74" s="23"/>
      <c r="AC74" s="23"/>
      <c r="AD74" s="83"/>
      <c r="AE74" s="35"/>
      <c r="AF74" s="32"/>
    </row>
    <row r="75" spans="2:32" s="3" customFormat="1" ht="32.25" hidden="1" customHeight="1" thickBot="1" x14ac:dyDescent="0.55000000000000004">
      <c r="B75" s="87"/>
      <c r="C75" s="88">
        <v>0</v>
      </c>
      <c r="D75" s="121">
        <f>IF(C75&gt;0,C75-AD75-1,0)</f>
        <v>0</v>
      </c>
      <c r="E75" s="7">
        <v>0</v>
      </c>
      <c r="F75" s="12" t="e">
        <f>E75/C75</f>
        <v>#DIV/0!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9"/>
      <c r="AB75" s="8"/>
      <c r="AC75" s="9"/>
      <c r="AD75" s="84">
        <f>SUM(G75:AC75)</f>
        <v>0</v>
      </c>
      <c r="AE75" s="10"/>
      <c r="AF75" s="30" t="e">
        <f>AE75/AD75</f>
        <v>#DIV/0!</v>
      </c>
    </row>
    <row r="76" spans="2:32" ht="64.5" hidden="1" customHeight="1" thickTop="1" x14ac:dyDescent="0.65">
      <c r="B76" s="91" t="s">
        <v>68</v>
      </c>
      <c r="C76" s="86"/>
      <c r="D76" s="86"/>
      <c r="E76" s="6"/>
      <c r="F76" s="6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1"/>
      <c r="U76" s="111"/>
      <c r="V76" s="111"/>
      <c r="W76" s="111"/>
      <c r="X76" s="111"/>
      <c r="Y76" s="111"/>
      <c r="Z76" s="111"/>
      <c r="AA76" s="112"/>
      <c r="AB76" s="19"/>
      <c r="AC76" s="19"/>
      <c r="AD76" s="83"/>
      <c r="AE76" s="35"/>
      <c r="AF76" s="32"/>
    </row>
    <row r="77" spans="2:32" s="3" customFormat="1" ht="32.25" hidden="1" customHeight="1" thickBot="1" x14ac:dyDescent="0.55000000000000004">
      <c r="B77" s="87"/>
      <c r="C77" s="88">
        <v>0</v>
      </c>
      <c r="D77" s="121">
        <f>IF(C77&gt;0,C77-AD77-1,0)</f>
        <v>0</v>
      </c>
      <c r="E77" s="7">
        <v>0</v>
      </c>
      <c r="F77" s="12" t="e">
        <f>E77/C77</f>
        <v>#DIV/0!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9"/>
      <c r="AB77" s="8"/>
      <c r="AC77" s="9"/>
      <c r="AD77" s="84">
        <f>SUM(G77:AC77)</f>
        <v>0</v>
      </c>
      <c r="AE77" s="10"/>
      <c r="AF77" s="30" t="e">
        <f>AE77/AD77</f>
        <v>#DIV/0!</v>
      </c>
    </row>
    <row r="78" spans="2:32" ht="64.5" hidden="1" customHeight="1" thickTop="1" x14ac:dyDescent="0.65">
      <c r="B78" s="91" t="s">
        <v>68</v>
      </c>
      <c r="C78" s="86"/>
      <c r="D78" s="86"/>
      <c r="E78" s="6"/>
      <c r="F78" s="6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1"/>
      <c r="U78" s="111"/>
      <c r="V78" s="111"/>
      <c r="W78" s="111"/>
      <c r="X78" s="111"/>
      <c r="Y78" s="111"/>
      <c r="Z78" s="111"/>
      <c r="AA78" s="112"/>
      <c r="AB78" s="89"/>
      <c r="AC78" s="90"/>
      <c r="AD78" s="83"/>
      <c r="AE78" s="35"/>
      <c r="AF78" s="32"/>
    </row>
    <row r="79" spans="2:32" s="3" customFormat="1" ht="32.25" hidden="1" customHeight="1" thickBot="1" x14ac:dyDescent="0.55000000000000004">
      <c r="B79" s="87"/>
      <c r="C79" s="88">
        <v>0</v>
      </c>
      <c r="D79" s="121">
        <f>IF(C79&gt;0,C79-AD79-1,0)</f>
        <v>0</v>
      </c>
      <c r="E79" s="7">
        <v>0</v>
      </c>
      <c r="F79" s="12" t="e">
        <f>E79/C79</f>
        <v>#DIV/0!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9"/>
      <c r="AB79" s="8"/>
      <c r="AC79" s="9"/>
      <c r="AD79" s="84">
        <f>SUM(G79:AC79)</f>
        <v>0</v>
      </c>
      <c r="AE79" s="10"/>
      <c r="AF79" s="30" t="e">
        <f>AE79/AD79</f>
        <v>#DIV/0!</v>
      </c>
    </row>
    <row r="80" spans="2:32" ht="64.5" hidden="1" customHeight="1" thickTop="1" x14ac:dyDescent="0.65">
      <c r="B80" s="91" t="s">
        <v>68</v>
      </c>
      <c r="C80" s="86"/>
      <c r="D80" s="86"/>
      <c r="E80" s="6"/>
      <c r="F80" s="6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1"/>
      <c r="U80" s="111"/>
      <c r="V80" s="111"/>
      <c r="W80" s="111"/>
      <c r="X80" s="111"/>
      <c r="Y80" s="111"/>
      <c r="Z80" s="111"/>
      <c r="AA80" s="112"/>
      <c r="AB80" s="89"/>
      <c r="AC80" s="90"/>
      <c r="AD80" s="83"/>
      <c r="AE80" s="35"/>
      <c r="AF80" s="32"/>
    </row>
    <row r="81" spans="2:32" s="3" customFormat="1" ht="32.25" hidden="1" customHeight="1" thickBot="1" x14ac:dyDescent="0.55000000000000004">
      <c r="B81" s="87"/>
      <c r="C81" s="88">
        <v>0</v>
      </c>
      <c r="D81" s="121">
        <v>0</v>
      </c>
      <c r="E81" s="7">
        <v>0</v>
      </c>
      <c r="F81" s="12" t="e">
        <f>E81/C81</f>
        <v>#DIV/0!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9"/>
      <c r="AB81" s="8"/>
      <c r="AC81" s="9"/>
      <c r="AD81" s="84">
        <f>SUM(G81:AC81)</f>
        <v>0</v>
      </c>
      <c r="AE81" s="10"/>
      <c r="AF81" s="30" t="e">
        <f>AE81/AD81</f>
        <v>#DIV/0!</v>
      </c>
    </row>
    <row r="82" spans="2:32" s="3" customFormat="1" ht="57" customHeight="1" thickTop="1" thickBot="1" x14ac:dyDescent="0.7">
      <c r="B82" s="18" t="s">
        <v>3</v>
      </c>
      <c r="C82" s="13">
        <f>SUM(C19:C81)</f>
        <v>425</v>
      </c>
      <c r="D82" s="13">
        <f>SUM(D19:D81)</f>
        <v>0</v>
      </c>
      <c r="E82" s="20">
        <f>SUM(E19,E29)</f>
        <v>0</v>
      </c>
      <c r="F82" s="29">
        <f>E82/C82</f>
        <v>0</v>
      </c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9"/>
      <c r="U82" s="68"/>
      <c r="V82" s="69"/>
      <c r="W82" s="68"/>
      <c r="X82" s="70"/>
      <c r="Y82" s="71"/>
      <c r="Z82" s="72"/>
      <c r="AA82" s="69"/>
      <c r="AB82" s="72"/>
      <c r="AC82" s="69"/>
      <c r="AD82" s="95"/>
      <c r="AE82" s="96"/>
      <c r="AF82" s="97"/>
    </row>
    <row r="83" spans="2:32" ht="42" customHeight="1" thickBot="1" x14ac:dyDescent="0.5">
      <c r="B83" s="308" t="s">
        <v>45</v>
      </c>
      <c r="C83" s="309"/>
      <c r="D83" s="309"/>
      <c r="E83" s="309"/>
      <c r="F83" s="310"/>
      <c r="G83" s="14">
        <f>SUM(G19,G21,G23,G25,G27,G29,G31,G33,G35,G37,G39,G41,G43,G45,G47,G49,G51,G53,G55,G57,G59,G61,G63,G65,G67,G69,G71,G73,G75,G77,G79:G81)</f>
        <v>0</v>
      </c>
      <c r="H83" s="14">
        <f t="shared" ref="H83:AC83" si="1">SUM(H19,H21,H23,H25,H27,H29,H31,H33,H35,H37,H39,H41,H43,H45,H47,H49,H51,H53,H55,H57,H59,H61,H63,H65,H67,H69,H71,H73,H75,H77,H79:H81)</f>
        <v>0</v>
      </c>
      <c r="I83" s="14">
        <f t="shared" si="1"/>
        <v>0</v>
      </c>
      <c r="J83" s="14">
        <f t="shared" si="1"/>
        <v>0</v>
      </c>
      <c r="K83" s="14">
        <f t="shared" si="1"/>
        <v>0</v>
      </c>
      <c r="L83" s="14">
        <f t="shared" si="1"/>
        <v>0</v>
      </c>
      <c r="M83" s="14">
        <f t="shared" si="1"/>
        <v>23</v>
      </c>
      <c r="N83" s="14">
        <f t="shared" si="1"/>
        <v>20</v>
      </c>
      <c r="O83" s="14">
        <f t="shared" si="1"/>
        <v>26</v>
      </c>
      <c r="P83" s="14">
        <f t="shared" si="1"/>
        <v>29</v>
      </c>
      <c r="Q83" s="14">
        <f t="shared" si="1"/>
        <v>29</v>
      </c>
      <c r="R83" s="14">
        <f t="shared" si="1"/>
        <v>30</v>
      </c>
      <c r="S83" s="14">
        <f t="shared" si="1"/>
        <v>31</v>
      </c>
      <c r="T83" s="14">
        <f t="shared" si="1"/>
        <v>38</v>
      </c>
      <c r="U83" s="14">
        <f t="shared" si="1"/>
        <v>28</v>
      </c>
      <c r="V83" s="14">
        <f t="shared" si="1"/>
        <v>31</v>
      </c>
      <c r="W83" s="14">
        <f t="shared" si="1"/>
        <v>31</v>
      </c>
      <c r="X83" s="14">
        <f t="shared" si="1"/>
        <v>30</v>
      </c>
      <c r="Y83" s="14">
        <f t="shared" si="1"/>
        <v>29</v>
      </c>
      <c r="Z83" s="14">
        <f t="shared" si="1"/>
        <v>29</v>
      </c>
      <c r="AA83" s="14">
        <f t="shared" si="1"/>
        <v>9</v>
      </c>
      <c r="AB83" s="14">
        <f t="shared" si="1"/>
        <v>0</v>
      </c>
      <c r="AC83" s="14">
        <f t="shared" si="1"/>
        <v>0</v>
      </c>
      <c r="AD83" s="14">
        <f>SUM(AD19,AD21,AD23,AD25,AD27,AD29,AD31,AD33,AD35,AD37,AD39,AD41,AD43,AD45,AD47,AD49,AD51,AD53,AD55,AD57,AD59,AD61,AD63,AD65,AD67,AD69,AD71,AD73,AD75,AD77,AD79,AD81)</f>
        <v>413</v>
      </c>
      <c r="AE83" s="94">
        <f>SUM(AE19,AE21,AE23,AE25,AE27,AE29,AE31,AE33,AE35,AE37,AE39,AE41,AE43,AE45,AE47,AE49,AE51,AE53,AE55,AE57,AE59,AE61,AE63,AE65,AE67,AE69,AE71,AE73,AE75,AE77,AE79,AE81)</f>
        <v>0</v>
      </c>
      <c r="AF83" s="105">
        <f>AE83/AD83</f>
        <v>0</v>
      </c>
    </row>
    <row r="84" spans="2:32" ht="30.75" customHeight="1" x14ac:dyDescent="0.7">
      <c r="B84" s="21"/>
      <c r="C84" s="21"/>
      <c r="D84" s="21"/>
      <c r="E84" s="21"/>
      <c r="F84" s="21"/>
      <c r="G84" s="21"/>
      <c r="H84" s="21"/>
      <c r="I84" s="21"/>
      <c r="J84" s="103"/>
      <c r="K84" s="101"/>
      <c r="L84" s="101"/>
      <c r="M84" s="103"/>
      <c r="N84" s="101"/>
      <c r="O84" s="101"/>
      <c r="P84" s="101"/>
      <c r="Q84" s="101"/>
      <c r="R84" s="101"/>
      <c r="S84" s="104"/>
      <c r="T84" s="104"/>
      <c r="U84" s="104"/>
      <c r="V84" s="22"/>
      <c r="W84" s="291" t="s">
        <v>5</v>
      </c>
      <c r="X84" s="292"/>
      <c r="Y84" s="293"/>
    </row>
    <row r="85" spans="2:32" ht="29.25" customHeight="1" thickBot="1" x14ac:dyDescent="0.75">
      <c r="B85" s="25"/>
      <c r="C85" s="26"/>
      <c r="D85" s="26"/>
      <c r="E85" s="21"/>
      <c r="F85" s="21"/>
      <c r="G85" s="27"/>
      <c r="H85" s="27"/>
      <c r="I85" s="27"/>
      <c r="K85" s="27"/>
      <c r="L85" s="27"/>
      <c r="M85" s="27"/>
      <c r="N85" s="27"/>
      <c r="O85" s="27"/>
      <c r="P85" s="27"/>
      <c r="Q85" s="27"/>
      <c r="R85" s="27"/>
      <c r="S85" s="104"/>
      <c r="T85" s="104"/>
      <c r="U85" s="104"/>
      <c r="V85" s="22"/>
      <c r="W85" s="294"/>
      <c r="X85" s="295"/>
      <c r="Y85" s="296"/>
    </row>
    <row r="86" spans="2:32" ht="29.25" customHeight="1" x14ac:dyDescent="0.65">
      <c r="B86" s="33"/>
      <c r="C86" s="22"/>
      <c r="D86" s="22"/>
      <c r="E86" s="22"/>
      <c r="F86" s="22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28"/>
      <c r="T86" s="28"/>
      <c r="U86" s="28"/>
      <c r="V86" s="22"/>
      <c r="W86" s="34"/>
      <c r="X86" s="21"/>
    </row>
    <row r="87" spans="2:32" x14ac:dyDescent="0.6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2"/>
      <c r="W87" s="34"/>
      <c r="X87" s="21"/>
    </row>
    <row r="88" spans="2:32" x14ac:dyDescent="0.65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2"/>
      <c r="W88" s="34"/>
      <c r="X88" s="21"/>
    </row>
    <row r="89" spans="2:32" x14ac:dyDescent="0.6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2"/>
      <c r="W89" s="34"/>
      <c r="X89" s="21"/>
    </row>
  </sheetData>
  <sheetProtection sheet="1" objects="1" scenarios="1" formatCells="0" formatColumns="0" formatRows="0"/>
  <mergeCells count="14">
    <mergeCell ref="W84:Y85"/>
    <mergeCell ref="B13:B14"/>
    <mergeCell ref="O2:AA2"/>
    <mergeCell ref="P3:Q3"/>
    <mergeCell ref="O10:AA10"/>
    <mergeCell ref="S5:U5"/>
    <mergeCell ref="S6:U6"/>
    <mergeCell ref="B83:F83"/>
    <mergeCell ref="AD13:AF13"/>
    <mergeCell ref="AD14:AF15"/>
    <mergeCell ref="O11:AA11"/>
    <mergeCell ref="C13:C16"/>
    <mergeCell ref="E13:E16"/>
    <mergeCell ref="D13:D16"/>
  </mergeCells>
  <phoneticPr fontId="30" type="noConversion"/>
  <conditionalFormatting sqref="G83:AA83">
    <cfRule type="cellIs" dxfId="33" priority="1" operator="greaterThan">
      <formula>G$17</formula>
    </cfRule>
  </conditionalFormatting>
  <conditionalFormatting sqref="G15:AC15">
    <cfRule type="cellIs" dxfId="32" priority="10" operator="equal">
      <formula>"festivo"</formula>
    </cfRule>
  </conditionalFormatting>
  <conditionalFormatting sqref="AD19 AD21 AD23 AD25 AD27">
    <cfRule type="cellIs" dxfId="31" priority="14" stopIfTrue="1" operator="lessThan">
      <formula>$C19-1</formula>
    </cfRule>
    <cfRule type="cellIs" dxfId="30" priority="15" stopIfTrue="1" operator="greaterThan">
      <formula>$C19-1</formula>
    </cfRule>
  </conditionalFormatting>
  <conditionalFormatting sqref="AD29 AD31 AD33 AD35 AD37">
    <cfRule type="cellIs" dxfId="29" priority="12" stopIfTrue="1" operator="lessThan">
      <formula>$C29-1</formula>
    </cfRule>
    <cfRule type="cellIs" dxfId="28" priority="13" stopIfTrue="1" operator="greaterThan">
      <formula>$C29-1</formula>
    </cfRule>
  </conditionalFormatting>
  <conditionalFormatting sqref="AD39 AD41 AD43 AD75 AD77 AD79 AD81">
    <cfRule type="cellIs" dxfId="27" priority="8" stopIfTrue="1" operator="lessThan">
      <formula>$C39-1</formula>
    </cfRule>
    <cfRule type="cellIs" dxfId="26" priority="9" stopIfTrue="1" operator="greaterThan">
      <formula>$C39-1</formula>
    </cfRule>
  </conditionalFormatting>
  <conditionalFormatting sqref="AD45 AD47 AD49 AD51 AD53">
    <cfRule type="cellIs" dxfId="25" priority="6" stopIfTrue="1" operator="lessThan">
      <formula>$C45-1</formula>
    </cfRule>
    <cfRule type="cellIs" dxfId="24" priority="7" stopIfTrue="1" operator="greaterThan">
      <formula>$C45-1</formula>
    </cfRule>
  </conditionalFormatting>
  <conditionalFormatting sqref="AD55 AD57 AD59 AD61 AD63 AD71 AD73">
    <cfRule type="cellIs" dxfId="23" priority="4" stopIfTrue="1" operator="lessThan">
      <formula>$C55-1</formula>
    </cfRule>
    <cfRule type="cellIs" dxfId="22" priority="5" stopIfTrue="1" operator="greaterThan">
      <formula>$C55-1</formula>
    </cfRule>
  </conditionalFormatting>
  <conditionalFormatting sqref="AD65 AD67 AD69">
    <cfRule type="cellIs" dxfId="21" priority="2" stopIfTrue="1" operator="lessThan">
      <formula>$C65-1</formula>
    </cfRule>
    <cfRule type="cellIs" dxfId="20" priority="3" stopIfTrue="1" operator="greaterThan">
      <formula>$C65-1</formula>
    </cfRule>
  </conditionalFormatting>
  <dataValidations count="7">
    <dataValidation type="list" allowBlank="1" showInputMessage="1" showErrorMessage="1" sqref="AA3" xr:uid="{B81621D3-6D32-4739-ABB2-BBA2DEBCCEC0}">
      <formula1>"all' aperto, al coperto"</formula1>
    </dataValidation>
    <dataValidation type="list" allowBlank="1" showInputMessage="1" showErrorMessage="1" sqref="W5:W6" xr:uid="{7411B6D8-2186-46EC-B7DF-74A78A86524A}">
      <formula1>"1h, 1h15m,1h30m,2h"</formula1>
    </dataValidation>
    <dataValidation type="list" allowBlank="1" showInputMessage="1" showErrorMessage="1" sqref="S5:S6" xr:uid="{41AF9EF2-1C8B-4DA7-90FA-3FF880E5FC34}">
      <formula1>MATCH_FORMAT</formula1>
    </dataValidation>
    <dataValidation type="list" allowBlank="1" showInputMessage="1" showErrorMessage="1" sqref="Y3" xr:uid="{37B3B043-7067-49DE-933D-099FBFD09B55}">
      <formula1>"terra,veloce"</formula1>
    </dataValidation>
    <dataValidation type="list" allowBlank="1" showInputMessage="1" showErrorMessage="1" sqref="AA5:AA6 Y5:Y6" xr:uid="{635A7D38-AEED-4466-8AFA-048BA76E920C}">
      <formula1>ORARI</formula1>
    </dataValidation>
    <dataValidation type="whole" allowBlank="1" showInputMessage="1" showErrorMessage="1" sqref="R3" xr:uid="{02F3E293-2F29-4BB4-B3D7-CAA6A7AF0CC8}">
      <formula1>1</formula1>
      <formula2>21</formula2>
    </dataValidation>
    <dataValidation type="list" allowBlank="1" showInputMessage="1" showErrorMessage="1" sqref="G15:AC15" xr:uid="{83042269-F8E3-4A79-B1B5-0ECA8257A9F2}">
      <formula1>"feriale,festivo"</formula1>
    </dataValidation>
  </dataValidations>
  <hyperlinks>
    <hyperlink ref="G16" location="'Es. IMPOSTA TURNI giovanile '!A1" display="IMPOSTA" xr:uid="{C7FC3AD5-B429-4246-AEE6-190A0ADBDA07}"/>
    <hyperlink ref="H16" location="'Es. IMPOSTA TURNI giovanile '!A1" display="IMPOSTA" xr:uid="{C10E3777-D20C-4774-AE1F-BC41570D55C8}"/>
    <hyperlink ref="I16" location="'Es. IMPOSTA TURNI giovanile '!A1" display="IMPOSTA" xr:uid="{DF514612-58DB-4819-8322-F93570182C73}"/>
    <hyperlink ref="J16" location="'Es. IMPOSTA TURNI giovanile '!A1" display="IMPOSTA" xr:uid="{F93D59A7-1949-4844-9067-E9298B4D351C}"/>
    <hyperlink ref="K16" location="'Es. IMPOSTA TURNI giovanile '!A1" display="IMPOSTA" xr:uid="{6B393578-65FE-45E8-B0E0-187B8C9A1601}"/>
    <hyperlink ref="L16" location="'Es. IMPOSTA TURNI giovanile '!A1" display="IMPOSTA" xr:uid="{0070D5E4-2A4C-485C-9CC1-7019371FCF6C}"/>
    <hyperlink ref="M16" location="'Es. IMPOSTA TURNI giovanile '!A1" display="IMPOSTA" xr:uid="{15562615-8F87-4149-A5FE-5E0246ACCEF3}"/>
    <hyperlink ref="N16" location="'Es. IMPOSTA TURNI giovanile '!A1" display="IMPOSTA" xr:uid="{0B385342-57CE-45BB-94E8-31EAC159F63F}"/>
    <hyperlink ref="O16" location="'Es. IMPOSTA TURNI giovanile '!A1" display="IMPOSTA" xr:uid="{AE81FBD3-B7F7-44B8-BBC1-5895402AA999}"/>
    <hyperlink ref="P16" location="'Es. IMPOSTA TURNI giovanile '!A1" display="IMPOSTA" xr:uid="{226A1B46-A552-40BC-BAE7-D02FC124FB68}"/>
    <hyperlink ref="Q16" location="'Es. IMPOSTA TURNI giovanile '!A1" display="IMPOSTA" xr:uid="{F7A22E91-DA10-4629-B3F3-CD24E340964A}"/>
    <hyperlink ref="R16" location="'Es. IMPOSTA TURNI giovanile '!A1" display="IMPOSTA" xr:uid="{F6ADC8C1-2162-4117-A9B3-0CBB4CD32E70}"/>
    <hyperlink ref="S16" location="'Es. IMPOSTA TURNI giovanile '!A1" display="IMPOSTA" xr:uid="{6B8CD90D-885D-47BE-A228-7799270B2C43}"/>
    <hyperlink ref="T16" location="'Es. IMPOSTA TURNI giovanile '!A1" display="IMPOSTA" xr:uid="{B3CCD3C1-6DBA-4C0D-A9C3-9BC9198E3381}"/>
    <hyperlink ref="U16" location="'Es. IMPOSTA TURNI giovanile '!A1" display="IMPOSTA" xr:uid="{9E8B39BD-D66D-43F3-86EB-647894F02826}"/>
    <hyperlink ref="V16" location="'Es. IMPOSTA TURNI giovanile '!A1" display="IMPOSTA" xr:uid="{165CBCAE-D97A-4883-8592-166DE99C631B}"/>
    <hyperlink ref="W16" location="'Es. IMPOSTA TURNI giovanile '!A1" display="IMPOSTA" xr:uid="{922785AA-DC2C-4C14-B577-A7F1CC8314B3}"/>
    <hyperlink ref="X16" location="'Es. IMPOSTA TURNI giovanile '!A1" display="IMPOSTA" xr:uid="{239E34D9-D1BD-4E98-9C52-621CE934A329}"/>
    <hyperlink ref="Y16" location="'Es. IMPOSTA TURNI giovanile '!A1" display="IMPOSTA" xr:uid="{4548B93F-CE4D-43F9-B10A-F1B81C5B2F2F}"/>
    <hyperlink ref="Z16" location="'Es. IMPOSTA TURNI giovanile '!A1" display="IMPOSTA" xr:uid="{07CEB727-6866-49FE-B259-1A8E4C49F915}"/>
    <hyperlink ref="AA16" location="'Es. IMPOSTA TURNI giovanile '!A1" display="IMPOSTA" xr:uid="{78B9314E-2DBB-430E-A36C-96DE3FD3A71D}"/>
    <hyperlink ref="AB16" location="'Es. IMPOSTA TURNI giovanile '!A1" display="IMPOSTA" xr:uid="{1267E3F8-207C-4DF2-9714-185C1167CAA5}"/>
    <hyperlink ref="AC16" location="'Es. IMPOSTA TURNI giovanile '!A1" display="IMPOSTA" xr:uid="{B113C74D-9CC6-4731-A3DA-491DA31DF4CB}"/>
  </hyperlinks>
  <pageMargins left="0.25" right="0.25" top="0.33" bottom="0.24" header="0.3" footer="0.3"/>
  <pageSetup paperSize="9" scale="27" orientation="landscape" r:id="rId1"/>
  <ignoredErrors>
    <ignoredError sqref="AD19 AD21:AD81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Button 1">
              <controlPr defaultSize="0" print="0" autoFill="0" autoPict="0" macro="[0]!DATA_2GG_IN_PIU">
                <anchor moveWithCells="1">
                  <from>
                    <xdr:col>30</xdr:col>
                    <xdr:colOff>541020</xdr:colOff>
                    <xdr:row>13</xdr:row>
                    <xdr:rowOff>396240</xdr:rowOff>
                  </from>
                  <to>
                    <xdr:col>31</xdr:col>
                    <xdr:colOff>708660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Button 2">
              <controlPr defaultSize="0" print="0" autoFill="0" autoPict="0" macro="[0]!DATA_DA_PR">
                <anchor moveWithCells="1">
                  <from>
                    <xdr:col>29</xdr:col>
                    <xdr:colOff>121920</xdr:colOff>
                    <xdr:row>13</xdr:row>
                    <xdr:rowOff>419100</xdr:rowOff>
                  </from>
                  <to>
                    <xdr:col>30</xdr:col>
                    <xdr:colOff>60960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3" r:id="rId6" name="Button 31">
              <controlPr defaultSize="0" print="0" autoFill="0" autoPict="0" macro="[0]!SCOPRI_GARE">
                <anchor moveWithCells="1" sizeWithCells="1">
                  <from>
                    <xdr:col>1</xdr:col>
                    <xdr:colOff>396240</xdr:colOff>
                    <xdr:row>14</xdr:row>
                    <xdr:rowOff>91440</xdr:rowOff>
                  </from>
                  <to>
                    <xdr:col>1</xdr:col>
                    <xdr:colOff>2171700</xdr:colOff>
                    <xdr:row>15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BD86F-FD4A-4186-A983-9AFC6E7E0211}">
  <sheetPr codeName="Foglio2">
    <tabColor rgb="FFFFC000"/>
  </sheetPr>
  <dimension ref="A1:X23"/>
  <sheetViews>
    <sheetView zoomScaleNormal="100" workbookViewId="0">
      <selection activeCell="Q17" sqref="Q17"/>
    </sheetView>
  </sheetViews>
  <sheetFormatPr defaultColWidth="8.89453125" defaultRowHeight="14.4" x14ac:dyDescent="0.55000000000000004"/>
  <cols>
    <col min="1" max="1" width="15.3125" style="57" customWidth="1"/>
    <col min="2" max="7" width="8.89453125" style="58" hidden="1" customWidth="1"/>
    <col min="8" max="22" width="8.89453125" style="58"/>
    <col min="23" max="24" width="8.89453125" style="37" customWidth="1"/>
    <col min="25" max="16384" width="8.89453125" style="37"/>
  </cols>
  <sheetData>
    <row r="1" spans="1:24" ht="32.1" customHeight="1" x14ac:dyDescent="0.55000000000000004">
      <c r="A1" s="59" t="s">
        <v>54</v>
      </c>
      <c r="B1" s="60">
        <f>'Es. GIOVANILE '!G83</f>
        <v>0</v>
      </c>
      <c r="C1" s="60">
        <f>'Es. GIOVANILE '!H83</f>
        <v>0</v>
      </c>
      <c r="D1" s="60">
        <f>'Es. GIOVANILE '!I83</f>
        <v>0</v>
      </c>
      <c r="E1" s="60">
        <f>'Es. GIOVANILE '!J83</f>
        <v>0</v>
      </c>
      <c r="F1" s="60">
        <f>'Es. GIOVANILE '!K83</f>
        <v>0</v>
      </c>
      <c r="G1" s="60">
        <f>'Es. GIOVANILE '!L83</f>
        <v>0</v>
      </c>
      <c r="H1" s="60">
        <f>'Es. GIOVANILE '!M83</f>
        <v>23</v>
      </c>
      <c r="I1" s="60">
        <f>'Es. GIOVANILE '!N83</f>
        <v>20</v>
      </c>
      <c r="J1" s="60">
        <f>'Es. GIOVANILE '!O83</f>
        <v>26</v>
      </c>
      <c r="K1" s="60">
        <f>'Es. GIOVANILE '!P83</f>
        <v>29</v>
      </c>
      <c r="L1" s="60">
        <f>'Es. GIOVANILE '!Q83</f>
        <v>29</v>
      </c>
      <c r="M1" s="60">
        <f>'Es. GIOVANILE '!R83</f>
        <v>30</v>
      </c>
      <c r="N1" s="60">
        <f>'Es. GIOVANILE '!S83</f>
        <v>31</v>
      </c>
      <c r="O1" s="60">
        <f>'Es. GIOVANILE '!T83</f>
        <v>38</v>
      </c>
      <c r="P1" s="60">
        <f>'Es. GIOVANILE '!U83</f>
        <v>28</v>
      </c>
      <c r="Q1" s="60">
        <f>'Es. GIOVANILE '!V83</f>
        <v>31</v>
      </c>
      <c r="R1" s="60">
        <f>'Es. GIOVANILE '!W83</f>
        <v>31</v>
      </c>
      <c r="S1" s="60">
        <f>'Es. GIOVANILE '!X83</f>
        <v>30</v>
      </c>
      <c r="T1" s="60">
        <f>'Es. GIOVANILE '!Y83</f>
        <v>29</v>
      </c>
      <c r="U1" s="60">
        <f>'Es. GIOVANILE '!Z83</f>
        <v>29</v>
      </c>
      <c r="V1" s="60">
        <f>'Es. GIOVANILE '!AA83</f>
        <v>9</v>
      </c>
      <c r="W1" s="60">
        <f>'Es. GIOVANILE '!AB83</f>
        <v>0</v>
      </c>
      <c r="X1" s="60">
        <f>'Es. GIOVANILE '!AC83</f>
        <v>0</v>
      </c>
    </row>
    <row r="2" spans="1:24" ht="15.3" x14ac:dyDescent="0.55000000000000004">
      <c r="A2" s="61" t="s">
        <v>53</v>
      </c>
      <c r="B2" s="62">
        <f>SUM(B6:B20)</f>
        <v>0</v>
      </c>
      <c r="C2" s="62">
        <f t="shared" ref="C2:X2" si="0">SUM(C6:C20)</f>
        <v>0</v>
      </c>
      <c r="D2" s="62">
        <f t="shared" si="0"/>
        <v>0</v>
      </c>
      <c r="E2" s="62">
        <f t="shared" si="0"/>
        <v>0</v>
      </c>
      <c r="F2" s="62">
        <f t="shared" si="0"/>
        <v>0</v>
      </c>
      <c r="G2" s="62">
        <f t="shared" si="0"/>
        <v>0</v>
      </c>
      <c r="H2" s="62">
        <f>SUM(H6:H20)</f>
        <v>23</v>
      </c>
      <c r="I2" s="62">
        <f t="shared" ref="I2:M2" si="1">SUM(I6:I20)</f>
        <v>20</v>
      </c>
      <c r="J2" s="62">
        <f t="shared" si="1"/>
        <v>26</v>
      </c>
      <c r="K2" s="62">
        <f t="shared" si="1"/>
        <v>29</v>
      </c>
      <c r="L2" s="62">
        <f t="shared" si="1"/>
        <v>29</v>
      </c>
      <c r="M2" s="62">
        <f t="shared" si="1"/>
        <v>30</v>
      </c>
      <c r="N2" s="62">
        <f t="shared" si="0"/>
        <v>31</v>
      </c>
      <c r="O2" s="62">
        <f t="shared" si="0"/>
        <v>38</v>
      </c>
      <c r="P2" s="62">
        <f t="shared" si="0"/>
        <v>28</v>
      </c>
      <c r="Q2" s="62">
        <f t="shared" si="0"/>
        <v>31</v>
      </c>
      <c r="R2" s="62">
        <f t="shared" si="0"/>
        <v>31</v>
      </c>
      <c r="S2" s="62">
        <f t="shared" si="0"/>
        <v>30</v>
      </c>
      <c r="T2" s="62">
        <f t="shared" si="0"/>
        <v>29</v>
      </c>
      <c r="U2" s="62">
        <f t="shared" si="0"/>
        <v>29</v>
      </c>
      <c r="V2" s="62">
        <f t="shared" si="0"/>
        <v>9</v>
      </c>
      <c r="W2" s="62">
        <f t="shared" si="0"/>
        <v>0</v>
      </c>
      <c r="X2" s="63">
        <f t="shared" si="0"/>
        <v>0</v>
      </c>
    </row>
    <row r="3" spans="1:24" ht="18.899999999999999" customHeight="1" x14ac:dyDescent="0.55000000000000004">
      <c r="A3" s="64" t="s">
        <v>38</v>
      </c>
      <c r="B3" s="65" t="str">
        <f>'Es. GIOVANILE '!G13</f>
        <v>gg/mm</v>
      </c>
      <c r="C3" s="65" t="str">
        <f>'Es. GIOVANILE '!H13</f>
        <v>gg/mm</v>
      </c>
      <c r="D3" s="65" t="str">
        <f>'Es. GIOVANILE '!I13</f>
        <v>gg/mm</v>
      </c>
      <c r="E3" s="65" t="str">
        <f>'Es. GIOVANILE '!J13</f>
        <v>gg/mm</v>
      </c>
      <c r="F3" s="65" t="str">
        <f>'Es. GIOVANILE '!K13</f>
        <v>gg/mm</v>
      </c>
      <c r="G3" s="65" t="str">
        <f>'Es. GIOVANILE '!L13</f>
        <v>gg/mm</v>
      </c>
      <c r="H3" s="65">
        <f>'Es. GIOVANILE '!M13</f>
        <v>45326</v>
      </c>
      <c r="I3" s="65">
        <f>'Es. GIOVANILE '!N13</f>
        <v>45327</v>
      </c>
      <c r="J3" s="65">
        <f>'Es. GIOVANILE '!O13</f>
        <v>45328</v>
      </c>
      <c r="K3" s="65">
        <f>'Es. GIOVANILE '!P13</f>
        <v>45329</v>
      </c>
      <c r="L3" s="65">
        <f>'Es. GIOVANILE '!Q13</f>
        <v>45330</v>
      </c>
      <c r="M3" s="65">
        <f>'Es. GIOVANILE '!R13</f>
        <v>45331</v>
      </c>
      <c r="N3" s="65">
        <f>'Es. GIOVANILE '!S13</f>
        <v>45332</v>
      </c>
      <c r="O3" s="65">
        <f>'Es. GIOVANILE '!T13</f>
        <v>45333</v>
      </c>
      <c r="P3" s="65">
        <f>'Es. GIOVANILE '!U13</f>
        <v>45334</v>
      </c>
      <c r="Q3" s="65">
        <f>'Es. GIOVANILE '!V13</f>
        <v>45335</v>
      </c>
      <c r="R3" s="65">
        <f>'Es. GIOVANILE '!W13</f>
        <v>45336</v>
      </c>
      <c r="S3" s="65">
        <f>'Es. GIOVANILE '!X13</f>
        <v>45337</v>
      </c>
      <c r="T3" s="65">
        <f>'Es. GIOVANILE '!Y13</f>
        <v>45338</v>
      </c>
      <c r="U3" s="65">
        <f>'Es. GIOVANILE '!Z13</f>
        <v>45339</v>
      </c>
      <c r="V3" s="65">
        <f>'Es. GIOVANILE '!AA13</f>
        <v>45340</v>
      </c>
      <c r="W3" s="113" t="str">
        <f>'Es. GIOVANILE '!AB13</f>
        <v>gg/mm</v>
      </c>
      <c r="X3" s="113" t="str">
        <f>'Es. GIOVANILE '!AC13</f>
        <v>gg/mm</v>
      </c>
    </row>
    <row r="4" spans="1:24" ht="18" customHeight="1" x14ac:dyDescent="0.55000000000000004">
      <c r="A4" s="64" t="s">
        <v>39</v>
      </c>
      <c r="B4" s="119" t="str">
        <f>'Es. GIOVANILE '!G14</f>
        <v/>
      </c>
      <c r="C4" s="119" t="str">
        <f>'Es. GIOVANILE '!H14</f>
        <v/>
      </c>
      <c r="D4" s="119" t="str">
        <f>'Es. GIOVANILE '!I14</f>
        <v/>
      </c>
      <c r="E4" s="119" t="str">
        <f>'Es. GIOVANILE '!J14</f>
        <v/>
      </c>
      <c r="F4" s="119" t="str">
        <f>'Es. GIOVANILE '!K14</f>
        <v/>
      </c>
      <c r="G4" s="119" t="str">
        <f>'Es. GIOVANILE '!L14</f>
        <v/>
      </c>
      <c r="H4" s="119">
        <f>'Es. GIOVANILE '!M14</f>
        <v>45326</v>
      </c>
      <c r="I4" s="119">
        <f>'Es. GIOVANILE '!N14</f>
        <v>45327</v>
      </c>
      <c r="J4" s="119">
        <f>'Es. GIOVANILE '!O14</f>
        <v>45328</v>
      </c>
      <c r="K4" s="119">
        <f>'Es. GIOVANILE '!P14</f>
        <v>45329</v>
      </c>
      <c r="L4" s="119">
        <f>'Es. GIOVANILE '!Q14</f>
        <v>45330</v>
      </c>
      <c r="M4" s="119">
        <f>'Es. GIOVANILE '!R14</f>
        <v>45331</v>
      </c>
      <c r="N4" s="119">
        <f>'Es. GIOVANILE '!S14</f>
        <v>45332</v>
      </c>
      <c r="O4" s="119">
        <f>'Es. GIOVANILE '!T14</f>
        <v>45333</v>
      </c>
      <c r="P4" s="119">
        <f>'Es. GIOVANILE '!U14</f>
        <v>45334</v>
      </c>
      <c r="Q4" s="119">
        <f>'Es. GIOVANILE '!V14</f>
        <v>45335</v>
      </c>
      <c r="R4" s="119">
        <f>'Es. GIOVANILE '!W14</f>
        <v>45336</v>
      </c>
      <c r="S4" s="119">
        <f>'Es. GIOVANILE '!X14</f>
        <v>45337</v>
      </c>
      <c r="T4" s="119">
        <f>'Es. GIOVANILE '!Y14</f>
        <v>45338</v>
      </c>
      <c r="U4" s="119">
        <f>'Es. GIOVANILE '!Z14</f>
        <v>45339</v>
      </c>
      <c r="V4" s="119">
        <f>'Es. GIOVANILE '!AA14</f>
        <v>45340</v>
      </c>
      <c r="W4" s="119" t="str">
        <f>'Es. GIOVANILE '!AB14</f>
        <v/>
      </c>
      <c r="X4" s="119" t="str">
        <f>'Es. GIOVANILE '!AC14</f>
        <v/>
      </c>
    </row>
    <row r="5" spans="1:24" ht="17.100000000000001" customHeight="1" thickBot="1" x14ac:dyDescent="0.6">
      <c r="A5" s="66" t="s">
        <v>40</v>
      </c>
      <c r="B5" s="67">
        <f>'Es. GIOVANILE '!G15</f>
        <v>0</v>
      </c>
      <c r="C5" s="67">
        <f>'Es. GIOVANILE '!H15</f>
        <v>0</v>
      </c>
      <c r="D5" s="67">
        <f>'Es. GIOVANILE '!I15</f>
        <v>0</v>
      </c>
      <c r="E5" s="67">
        <f>'Es. GIOVANILE '!J15</f>
        <v>0</v>
      </c>
      <c r="F5" s="67">
        <f>'Es. GIOVANILE '!K15</f>
        <v>0</v>
      </c>
      <c r="G5" s="67">
        <f>'Es. GIOVANILE '!L15</f>
        <v>0</v>
      </c>
      <c r="H5" s="67" t="str">
        <f>'Es. GIOVANILE '!M15</f>
        <v>festivo</v>
      </c>
      <c r="I5" s="67" t="str">
        <f>'Es. GIOVANILE '!N15</f>
        <v>feriale</v>
      </c>
      <c r="J5" s="67" t="str">
        <f>'Es. GIOVANILE '!O15</f>
        <v>feriale</v>
      </c>
      <c r="K5" s="67" t="str">
        <f>'Es. GIOVANILE '!P15</f>
        <v>feriale</v>
      </c>
      <c r="L5" s="67" t="str">
        <f>'Es. GIOVANILE '!Q15</f>
        <v>feriale</v>
      </c>
      <c r="M5" s="67" t="str">
        <f>'Es. GIOVANILE '!R15</f>
        <v>feriale</v>
      </c>
      <c r="N5" s="67" t="str">
        <f>'Es. GIOVANILE '!S15</f>
        <v>feriale</v>
      </c>
      <c r="O5" s="67" t="str">
        <f>'Es. GIOVANILE '!T15</f>
        <v>festivo</v>
      </c>
      <c r="P5" s="67" t="str">
        <f>'Es. GIOVANILE '!U15</f>
        <v>feriale</v>
      </c>
      <c r="Q5" s="67" t="str">
        <f>'Es. GIOVANILE '!V15</f>
        <v>feriale</v>
      </c>
      <c r="R5" s="67" t="str">
        <f>'Es. GIOVANILE '!W15</f>
        <v>feriale</v>
      </c>
      <c r="S5" s="67" t="str">
        <f>'Es. GIOVANILE '!X15</f>
        <v>feriale</v>
      </c>
      <c r="T5" s="67" t="str">
        <f>'Es. GIOVANILE '!Y15</f>
        <v>feriale</v>
      </c>
      <c r="U5" s="67" t="str">
        <f>'Es. GIOVANILE '!Z15</f>
        <v>feriale</v>
      </c>
      <c r="V5" s="67" t="str">
        <f>'Es. GIOVANILE '!AA15</f>
        <v>festivo</v>
      </c>
      <c r="W5" s="67">
        <f>'Es. GIOVANILE '!AB15</f>
        <v>0</v>
      </c>
      <c r="X5" s="77">
        <f>'Es. GIOVANILE '!AC15</f>
        <v>0</v>
      </c>
    </row>
    <row r="6" spans="1:24" ht="15.3" x14ac:dyDescent="0.55000000000000004">
      <c r="A6" s="55" t="s">
        <v>55</v>
      </c>
      <c r="B6" s="74"/>
      <c r="C6" s="74"/>
      <c r="D6" s="74"/>
      <c r="E6" s="74"/>
      <c r="F6" s="74"/>
      <c r="G6" s="74"/>
      <c r="H6" s="74">
        <v>5</v>
      </c>
      <c r="I6" s="74">
        <v>4</v>
      </c>
      <c r="J6" s="74">
        <v>5</v>
      </c>
      <c r="K6" s="74">
        <v>5</v>
      </c>
      <c r="L6" s="74">
        <v>5</v>
      </c>
      <c r="M6" s="74">
        <v>5</v>
      </c>
      <c r="N6" s="74">
        <v>6</v>
      </c>
      <c r="O6" s="74">
        <v>7</v>
      </c>
      <c r="P6" s="74">
        <v>5</v>
      </c>
      <c r="Q6" s="74">
        <v>6</v>
      </c>
      <c r="R6" s="74">
        <v>6</v>
      </c>
      <c r="S6" s="74">
        <v>5</v>
      </c>
      <c r="T6" s="74">
        <v>5</v>
      </c>
      <c r="U6" s="74">
        <v>5</v>
      </c>
      <c r="V6" s="74">
        <v>2</v>
      </c>
      <c r="W6" s="78"/>
      <c r="X6" s="78"/>
    </row>
    <row r="7" spans="1:24" ht="15.3" x14ac:dyDescent="0.55000000000000004">
      <c r="A7" s="56" t="s">
        <v>55</v>
      </c>
      <c r="B7" s="75"/>
      <c r="C7" s="75"/>
      <c r="D7" s="75"/>
      <c r="E7" s="75"/>
      <c r="F7" s="75"/>
      <c r="G7" s="75"/>
      <c r="H7" s="75">
        <v>5</v>
      </c>
      <c r="I7" s="75">
        <v>4</v>
      </c>
      <c r="J7" s="75">
        <v>5</v>
      </c>
      <c r="K7" s="75">
        <v>5</v>
      </c>
      <c r="L7" s="75">
        <v>5</v>
      </c>
      <c r="M7" s="75">
        <v>5</v>
      </c>
      <c r="N7" s="75">
        <v>5</v>
      </c>
      <c r="O7" s="75">
        <v>7</v>
      </c>
      <c r="P7" s="75">
        <v>5</v>
      </c>
      <c r="Q7" s="75">
        <v>5</v>
      </c>
      <c r="R7" s="75">
        <v>5</v>
      </c>
      <c r="S7" s="75">
        <v>5</v>
      </c>
      <c r="T7" s="75">
        <v>5</v>
      </c>
      <c r="U7" s="75">
        <v>5</v>
      </c>
      <c r="V7" s="75">
        <v>2</v>
      </c>
      <c r="W7" s="76"/>
      <c r="X7" s="76"/>
    </row>
    <row r="8" spans="1:24" ht="15.3" x14ac:dyDescent="0.55000000000000004">
      <c r="A8" s="56" t="s">
        <v>55</v>
      </c>
      <c r="B8" s="75"/>
      <c r="C8" s="75"/>
      <c r="D8" s="75"/>
      <c r="E8" s="75"/>
      <c r="F8" s="75"/>
      <c r="G8" s="75"/>
      <c r="H8" s="75">
        <v>5</v>
      </c>
      <c r="I8" s="75">
        <v>4</v>
      </c>
      <c r="J8" s="75">
        <v>4</v>
      </c>
      <c r="K8" s="75">
        <v>5</v>
      </c>
      <c r="L8" s="75">
        <v>5</v>
      </c>
      <c r="M8" s="75">
        <v>5</v>
      </c>
      <c r="N8" s="75">
        <v>5</v>
      </c>
      <c r="O8" s="75">
        <v>7</v>
      </c>
      <c r="P8" s="75">
        <v>5</v>
      </c>
      <c r="Q8" s="75">
        <v>5</v>
      </c>
      <c r="R8" s="75">
        <v>5</v>
      </c>
      <c r="S8" s="75">
        <v>5</v>
      </c>
      <c r="T8" s="75">
        <v>5</v>
      </c>
      <c r="U8" s="75">
        <v>5</v>
      </c>
      <c r="V8" s="75">
        <v>2</v>
      </c>
      <c r="W8" s="76"/>
      <c r="X8" s="76"/>
    </row>
    <row r="9" spans="1:24" ht="15.3" x14ac:dyDescent="0.55000000000000004">
      <c r="A9" s="56" t="s">
        <v>55</v>
      </c>
      <c r="B9" s="75"/>
      <c r="C9" s="75"/>
      <c r="D9" s="75"/>
      <c r="E9" s="75"/>
      <c r="F9" s="75"/>
      <c r="G9" s="75"/>
      <c r="H9" s="75">
        <v>4</v>
      </c>
      <c r="I9" s="75">
        <v>4</v>
      </c>
      <c r="J9" s="75">
        <v>4</v>
      </c>
      <c r="K9" s="75">
        <v>5</v>
      </c>
      <c r="L9" s="75">
        <v>5</v>
      </c>
      <c r="M9" s="75">
        <v>5</v>
      </c>
      <c r="N9" s="75">
        <v>5</v>
      </c>
      <c r="O9" s="75">
        <v>7</v>
      </c>
      <c r="P9" s="75">
        <v>5</v>
      </c>
      <c r="Q9" s="75">
        <v>5</v>
      </c>
      <c r="R9" s="75">
        <v>5</v>
      </c>
      <c r="S9" s="75">
        <v>5</v>
      </c>
      <c r="T9" s="75">
        <v>5</v>
      </c>
      <c r="U9" s="75">
        <v>5</v>
      </c>
      <c r="V9" s="75">
        <v>3</v>
      </c>
      <c r="W9" s="76"/>
      <c r="X9" s="76"/>
    </row>
    <row r="10" spans="1:24" ht="15.3" x14ac:dyDescent="0.55000000000000004">
      <c r="A10" s="56" t="s">
        <v>55</v>
      </c>
      <c r="B10" s="75"/>
      <c r="C10" s="75"/>
      <c r="D10" s="75"/>
      <c r="E10" s="75"/>
      <c r="F10" s="75"/>
      <c r="G10" s="75"/>
      <c r="H10" s="75">
        <v>4</v>
      </c>
      <c r="I10" s="75">
        <v>4</v>
      </c>
      <c r="J10" s="75">
        <v>4</v>
      </c>
      <c r="K10" s="75">
        <v>5</v>
      </c>
      <c r="L10" s="75">
        <v>5</v>
      </c>
      <c r="M10" s="75">
        <v>5</v>
      </c>
      <c r="N10" s="75">
        <v>5</v>
      </c>
      <c r="O10" s="75">
        <v>7</v>
      </c>
      <c r="P10" s="75">
        <v>4</v>
      </c>
      <c r="Q10" s="75">
        <v>5</v>
      </c>
      <c r="R10" s="75">
        <v>5</v>
      </c>
      <c r="S10" s="75">
        <v>5</v>
      </c>
      <c r="T10" s="75">
        <v>5</v>
      </c>
      <c r="U10" s="75">
        <v>5</v>
      </c>
      <c r="V10" s="75"/>
      <c r="W10" s="76"/>
      <c r="X10" s="76"/>
    </row>
    <row r="11" spans="1:24" ht="15.3" x14ac:dyDescent="0.55000000000000004">
      <c r="A11" s="56" t="s">
        <v>55</v>
      </c>
      <c r="B11" s="75"/>
      <c r="C11" s="75"/>
      <c r="D11" s="75"/>
      <c r="E11" s="75"/>
      <c r="F11" s="75"/>
      <c r="G11" s="75"/>
      <c r="H11" s="75"/>
      <c r="I11" s="75"/>
      <c r="J11" s="75">
        <v>4</v>
      </c>
      <c r="K11" s="75">
        <v>4</v>
      </c>
      <c r="L11" s="75">
        <v>4</v>
      </c>
      <c r="M11" s="75">
        <v>5</v>
      </c>
      <c r="N11" s="75">
        <v>5</v>
      </c>
      <c r="O11" s="75">
        <v>3</v>
      </c>
      <c r="P11" s="75">
        <v>4</v>
      </c>
      <c r="Q11" s="75">
        <v>5</v>
      </c>
      <c r="R11" s="75">
        <v>5</v>
      </c>
      <c r="S11" s="75">
        <v>5</v>
      </c>
      <c r="T11" s="75">
        <v>4</v>
      </c>
      <c r="U11" s="75">
        <v>4</v>
      </c>
      <c r="V11" s="75"/>
      <c r="W11" s="76"/>
      <c r="X11" s="76"/>
    </row>
    <row r="12" spans="1:24" ht="15.3" x14ac:dyDescent="0.55000000000000004">
      <c r="A12" s="56" t="s">
        <v>55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6"/>
      <c r="X12" s="76"/>
    </row>
    <row r="13" spans="1:24" ht="15.3" x14ac:dyDescent="0.55000000000000004">
      <c r="A13" s="56" t="s">
        <v>55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6"/>
      <c r="X13" s="76"/>
    </row>
    <row r="14" spans="1:24" ht="15.3" x14ac:dyDescent="0.55000000000000004">
      <c r="A14" s="56" t="s">
        <v>55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6"/>
      <c r="X14" s="76"/>
    </row>
    <row r="15" spans="1:24" ht="15.3" x14ac:dyDescent="0.55000000000000004">
      <c r="A15" s="56" t="s">
        <v>55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6"/>
      <c r="X15" s="76"/>
    </row>
    <row r="16" spans="1:24" ht="15.3" x14ac:dyDescent="0.55000000000000004">
      <c r="A16" s="56" t="s">
        <v>55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6"/>
      <c r="X16" s="76"/>
    </row>
    <row r="17" spans="1:24" ht="15.3" x14ac:dyDescent="0.55000000000000004">
      <c r="A17" s="56" t="s">
        <v>55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6"/>
      <c r="X17" s="76"/>
    </row>
    <row r="18" spans="1:24" ht="15.3" x14ac:dyDescent="0.55000000000000004">
      <c r="A18" s="56" t="s">
        <v>55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6"/>
      <c r="X18" s="76"/>
    </row>
    <row r="19" spans="1:24" ht="15.3" x14ac:dyDescent="0.55000000000000004">
      <c r="A19" s="56" t="s">
        <v>55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6"/>
      <c r="X19" s="76"/>
    </row>
    <row r="20" spans="1:24" ht="15.3" x14ac:dyDescent="0.55000000000000004">
      <c r="A20" s="56" t="s">
        <v>55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6"/>
      <c r="X20" s="76"/>
    </row>
    <row r="22" spans="1:24" x14ac:dyDescent="0.55000000000000004">
      <c r="A22" s="37"/>
      <c r="B22" s="57"/>
      <c r="C22" s="57"/>
      <c r="D22" s="57"/>
      <c r="E22" s="57"/>
      <c r="F22" s="57"/>
      <c r="G22" s="57"/>
      <c r="H22" s="57"/>
      <c r="I22" s="57"/>
      <c r="N22" s="311" t="s">
        <v>60</v>
      </c>
      <c r="O22" s="311"/>
      <c r="P22" s="311"/>
      <c r="Q22" s="311"/>
      <c r="R22" s="311"/>
      <c r="S22" s="311"/>
      <c r="T22" s="311"/>
      <c r="U22" s="311"/>
      <c r="V22" s="311"/>
    </row>
    <row r="23" spans="1:24" x14ac:dyDescent="0.55000000000000004">
      <c r="N23" s="312" t="s">
        <v>67</v>
      </c>
      <c r="O23" s="312"/>
      <c r="P23" s="312"/>
      <c r="Q23" s="312"/>
      <c r="R23" s="312"/>
      <c r="S23" s="312"/>
      <c r="T23" s="312"/>
      <c r="U23" s="312"/>
      <c r="V23" s="312"/>
    </row>
  </sheetData>
  <sheetProtection sheet="1" objects="1" scenarios="1"/>
  <mergeCells count="2">
    <mergeCell ref="N22:V22"/>
    <mergeCell ref="N23:V23"/>
  </mergeCells>
  <conditionalFormatting sqref="B2:X2">
    <cfRule type="cellIs" dxfId="19" priority="1" operator="lessThan">
      <formula>B$1</formula>
    </cfRule>
    <cfRule type="cellIs" dxfId="18" priority="2" operator="greaterThan">
      <formula>B$1</formula>
    </cfRule>
  </conditionalFormatting>
  <conditionalFormatting sqref="B5:X5">
    <cfRule type="cellIs" dxfId="17" priority="3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0A48C-4390-4FB1-A917-85FED4E1B976}">
  <sheetPr codeName="Foglio27">
    <tabColor rgb="FFFFC000"/>
    <pageSetUpPr fitToPage="1"/>
  </sheetPr>
  <dimension ref="B1:AF89"/>
  <sheetViews>
    <sheetView topLeftCell="O64" zoomScale="50" zoomScaleNormal="50" zoomScaleSheetLayoutView="30" workbookViewId="0">
      <selection activeCell="Q23" sqref="Q23"/>
    </sheetView>
  </sheetViews>
  <sheetFormatPr defaultColWidth="9.1015625" defaultRowHeight="19.8" x14ac:dyDescent="0.65"/>
  <cols>
    <col min="1" max="1" width="7.41796875" style="1" customWidth="1"/>
    <col min="2" max="2" width="34.1015625" style="1" customWidth="1"/>
    <col min="3" max="3" width="17.68359375" style="1" customWidth="1"/>
    <col min="4" max="4" width="17.41796875" style="1" customWidth="1"/>
    <col min="5" max="5" width="8.68359375" style="1" customWidth="1"/>
    <col min="6" max="6" width="16.20703125" style="1" customWidth="1"/>
    <col min="7" max="13" width="19.5234375" style="1" hidden="1" customWidth="1"/>
    <col min="14" max="15" width="19.5234375" style="1" customWidth="1"/>
    <col min="16" max="16" width="23.20703125" style="1" customWidth="1"/>
    <col min="17" max="18" width="19.5234375" style="1" customWidth="1"/>
    <col min="19" max="19" width="24.5234375" style="1" customWidth="1"/>
    <col min="20" max="21" width="19.5234375" style="1" customWidth="1"/>
    <col min="22" max="22" width="19.5234375" style="2" customWidth="1"/>
    <col min="23" max="23" width="19.5234375" style="36" customWidth="1"/>
    <col min="24" max="25" width="19.5234375" style="1" customWidth="1"/>
    <col min="26" max="26" width="22.89453125" style="1" customWidth="1"/>
    <col min="27" max="27" width="19.5234375" style="1" customWidth="1"/>
    <col min="28" max="29" width="19.5234375" style="1" hidden="1" customWidth="1"/>
    <col min="30" max="30" width="14.5234375" style="1" customWidth="1"/>
    <col min="31" max="31" width="11.41796875" style="1" customWidth="1"/>
    <col min="32" max="32" width="16.41796875" style="1" customWidth="1"/>
    <col min="33" max="16384" width="9.1015625" style="1"/>
  </cols>
  <sheetData>
    <row r="1" spans="2:32" ht="20.100000000000001" thickBot="1" x14ac:dyDescent="0.7"/>
    <row r="2" spans="2:32" s="21" customFormat="1" ht="49.8" customHeight="1" x14ac:dyDescent="0.45">
      <c r="L2" s="93"/>
      <c r="M2" s="93"/>
      <c r="N2" s="93"/>
      <c r="O2" s="299" t="s">
        <v>48</v>
      </c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1"/>
    </row>
    <row r="3" spans="2:32" s="21" customFormat="1" ht="26.4" customHeight="1" x14ac:dyDescent="0.45">
      <c r="N3" s="92"/>
      <c r="O3" s="51"/>
      <c r="P3" s="302" t="s">
        <v>34</v>
      </c>
      <c r="Q3" s="303"/>
      <c r="R3" s="48">
        <v>14</v>
      </c>
      <c r="T3" s="99" t="s">
        <v>14</v>
      </c>
      <c r="U3" s="48">
        <v>4</v>
      </c>
      <c r="V3" s="99" t="s">
        <v>15</v>
      </c>
      <c r="W3" s="48"/>
      <c r="X3" s="99" t="s">
        <v>13</v>
      </c>
      <c r="Y3" s="48" t="s">
        <v>44</v>
      </c>
      <c r="Z3" s="99" t="s">
        <v>16</v>
      </c>
      <c r="AA3" s="48" t="s">
        <v>96</v>
      </c>
    </row>
    <row r="4" spans="2:32" s="21" customFormat="1" ht="15" x14ac:dyDescent="0.45">
      <c r="K4" s="92"/>
      <c r="L4" s="92"/>
      <c r="M4" s="92"/>
      <c r="N4" s="92"/>
      <c r="O4" s="51"/>
      <c r="R4" s="92"/>
      <c r="S4" s="92"/>
      <c r="T4" s="92"/>
      <c r="V4" s="92"/>
      <c r="W4" s="92"/>
      <c r="X4" s="92"/>
      <c r="Y4" s="92"/>
      <c r="Z4" s="92"/>
      <c r="AA4" s="100"/>
    </row>
    <row r="5" spans="2:32" s="21" customFormat="1" ht="25.2" customHeight="1" x14ac:dyDescent="0.45">
      <c r="K5" s="92"/>
      <c r="L5" s="92"/>
      <c r="M5" s="92"/>
      <c r="N5" s="92"/>
      <c r="O5" s="51"/>
      <c r="R5" s="99" t="s">
        <v>46</v>
      </c>
      <c r="S5" s="305" t="s">
        <v>30</v>
      </c>
      <c r="T5" s="306"/>
      <c r="U5" s="307"/>
      <c r="V5" s="99" t="s">
        <v>61</v>
      </c>
      <c r="W5" s="48" t="s">
        <v>43</v>
      </c>
      <c r="X5" s="99" t="s">
        <v>63</v>
      </c>
      <c r="Y5" s="49">
        <v>0.35416666666666669</v>
      </c>
      <c r="Z5" s="99" t="s">
        <v>65</v>
      </c>
      <c r="AA5" s="49">
        <v>0.79166666666666696</v>
      </c>
    </row>
    <row r="6" spans="2:32" s="21" customFormat="1" ht="25.2" customHeight="1" x14ac:dyDescent="0.45">
      <c r="K6" s="92"/>
      <c r="L6" s="92"/>
      <c r="M6" s="92"/>
      <c r="N6" s="92"/>
      <c r="O6" s="51"/>
      <c r="R6" s="99" t="s">
        <v>47</v>
      </c>
      <c r="S6" s="305" t="s">
        <v>23</v>
      </c>
      <c r="T6" s="306"/>
      <c r="U6" s="307"/>
      <c r="V6" s="99" t="s">
        <v>62</v>
      </c>
      <c r="W6" s="48" t="s">
        <v>58</v>
      </c>
      <c r="X6" s="99" t="s">
        <v>64</v>
      </c>
      <c r="Y6" s="49">
        <v>0.35416666666666669</v>
      </c>
      <c r="Z6" s="99" t="s">
        <v>66</v>
      </c>
      <c r="AA6" s="49">
        <v>0.79166666666666696</v>
      </c>
    </row>
    <row r="7" spans="2:32" s="21" customFormat="1" ht="14.1" thickBot="1" x14ac:dyDescent="0.5">
      <c r="O7" s="45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7"/>
    </row>
    <row r="8" spans="2:32" s="21" customFormat="1" x14ac:dyDescent="0.65">
      <c r="V8" s="22"/>
      <c r="W8" s="34"/>
    </row>
    <row r="9" spans="2:32" s="21" customFormat="1" x14ac:dyDescent="0.65">
      <c r="V9" s="22"/>
      <c r="W9" s="34"/>
    </row>
    <row r="10" spans="2:32" s="21" customFormat="1" ht="60" customHeight="1" x14ac:dyDescent="0.45">
      <c r="E10" s="98"/>
      <c r="F10" s="98"/>
      <c r="H10" s="98"/>
      <c r="I10" s="98"/>
      <c r="J10" s="98"/>
      <c r="K10" s="98"/>
      <c r="L10" s="98"/>
      <c r="M10" s="98"/>
      <c r="N10" s="98"/>
      <c r="O10" s="304" t="s">
        <v>95</v>
      </c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</row>
    <row r="11" spans="2:32" s="21" customFormat="1" ht="60.9" customHeight="1" x14ac:dyDescent="0.45">
      <c r="B11" s="41"/>
      <c r="E11" s="102"/>
      <c r="F11" s="102"/>
      <c r="H11" s="102"/>
      <c r="I11" s="102"/>
      <c r="J11" s="102"/>
      <c r="K11" s="102"/>
      <c r="L11" s="102"/>
      <c r="M11" s="102"/>
      <c r="N11" s="102"/>
      <c r="O11" s="281" t="s">
        <v>135</v>
      </c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</row>
    <row r="12" spans="2:32" ht="27" customHeight="1" thickBot="1" x14ac:dyDescent="0.7">
      <c r="B12" s="4"/>
    </row>
    <row r="13" spans="2:32" ht="42" customHeight="1" thickBot="1" x14ac:dyDescent="0.5">
      <c r="B13" s="297" t="s">
        <v>59</v>
      </c>
      <c r="C13" s="282" t="s">
        <v>69</v>
      </c>
      <c r="D13" s="288" t="s">
        <v>136</v>
      </c>
      <c r="E13" s="285" t="s">
        <v>37</v>
      </c>
      <c r="F13" s="43" t="s">
        <v>49</v>
      </c>
      <c r="G13" s="5" t="s">
        <v>134</v>
      </c>
      <c r="H13" s="5" t="s">
        <v>134</v>
      </c>
      <c r="I13" s="5" t="s">
        <v>134</v>
      </c>
      <c r="J13" s="5" t="s">
        <v>134</v>
      </c>
      <c r="K13" s="5" t="s">
        <v>134</v>
      </c>
      <c r="L13" s="5" t="s">
        <v>134</v>
      </c>
      <c r="M13" s="5" t="s">
        <v>134</v>
      </c>
      <c r="N13" s="5">
        <v>45348</v>
      </c>
      <c r="O13" s="5">
        <v>45349</v>
      </c>
      <c r="P13" s="5">
        <v>45350</v>
      </c>
      <c r="Q13" s="5">
        <v>45351</v>
      </c>
      <c r="R13" s="5">
        <v>45352</v>
      </c>
      <c r="S13" s="5">
        <v>45353</v>
      </c>
      <c r="T13" s="5">
        <v>45354</v>
      </c>
      <c r="U13" s="5">
        <v>45355</v>
      </c>
      <c r="V13" s="5">
        <v>45356</v>
      </c>
      <c r="W13" s="5">
        <v>45357</v>
      </c>
      <c r="X13" s="5">
        <v>45358</v>
      </c>
      <c r="Y13" s="5">
        <v>45359</v>
      </c>
      <c r="Z13" s="5">
        <v>45360</v>
      </c>
      <c r="AA13" s="5">
        <v>45361</v>
      </c>
      <c r="AB13" s="118" t="s">
        <v>134</v>
      </c>
      <c r="AC13" s="118" t="s">
        <v>134</v>
      </c>
      <c r="AD13" s="272" t="s">
        <v>0</v>
      </c>
      <c r="AE13" s="273"/>
      <c r="AF13" s="274"/>
    </row>
    <row r="14" spans="2:32" ht="42" customHeight="1" x14ac:dyDescent="0.45">
      <c r="B14" s="298"/>
      <c r="C14" s="283"/>
      <c r="D14" s="289"/>
      <c r="E14" s="286"/>
      <c r="F14" s="44" t="s">
        <v>50</v>
      </c>
      <c r="G14" s="120" t="str">
        <f>IF(G13="gg/mm","",(IF(G13="","",G13)))</f>
        <v/>
      </c>
      <c r="H14" s="120" t="str">
        <f t="shared" ref="H14:AC14" si="0">IF(H13="gg/mm","",(IF(H13="","",H13)))</f>
        <v/>
      </c>
      <c r="I14" s="120" t="str">
        <f t="shared" si="0"/>
        <v/>
      </c>
      <c r="J14" s="120" t="str">
        <f t="shared" si="0"/>
        <v/>
      </c>
      <c r="K14" s="120" t="str">
        <f t="shared" si="0"/>
        <v/>
      </c>
      <c r="L14" s="120" t="str">
        <f t="shared" si="0"/>
        <v/>
      </c>
      <c r="M14" s="120" t="str">
        <f t="shared" si="0"/>
        <v/>
      </c>
      <c r="N14" s="120">
        <f t="shared" si="0"/>
        <v>45348</v>
      </c>
      <c r="O14" s="120">
        <f t="shared" si="0"/>
        <v>45349</v>
      </c>
      <c r="P14" s="120">
        <f t="shared" si="0"/>
        <v>45350</v>
      </c>
      <c r="Q14" s="120">
        <f t="shared" si="0"/>
        <v>45351</v>
      </c>
      <c r="R14" s="120">
        <f t="shared" si="0"/>
        <v>45352</v>
      </c>
      <c r="S14" s="120">
        <f t="shared" si="0"/>
        <v>45353</v>
      </c>
      <c r="T14" s="120">
        <f t="shared" si="0"/>
        <v>45354</v>
      </c>
      <c r="U14" s="120">
        <f t="shared" si="0"/>
        <v>45355</v>
      </c>
      <c r="V14" s="120">
        <f t="shared" si="0"/>
        <v>45356</v>
      </c>
      <c r="W14" s="120">
        <f t="shared" si="0"/>
        <v>45357</v>
      </c>
      <c r="X14" s="120">
        <f t="shared" si="0"/>
        <v>45358</v>
      </c>
      <c r="Y14" s="120">
        <f t="shared" si="0"/>
        <v>45359</v>
      </c>
      <c r="Z14" s="120">
        <f t="shared" si="0"/>
        <v>45360</v>
      </c>
      <c r="AA14" s="120">
        <f t="shared" si="0"/>
        <v>45361</v>
      </c>
      <c r="AB14" s="120" t="str">
        <f t="shared" si="0"/>
        <v/>
      </c>
      <c r="AC14" s="120" t="str">
        <f t="shared" si="0"/>
        <v/>
      </c>
      <c r="AD14" s="275" t="s">
        <v>57</v>
      </c>
      <c r="AE14" s="276"/>
      <c r="AF14" s="277"/>
    </row>
    <row r="15" spans="2:32" ht="42" customHeight="1" thickBot="1" x14ac:dyDescent="0.5">
      <c r="B15" s="114"/>
      <c r="C15" s="283"/>
      <c r="D15" s="289"/>
      <c r="E15" s="286"/>
      <c r="F15" s="44" t="s">
        <v>51</v>
      </c>
      <c r="G15" s="54"/>
      <c r="H15" s="54"/>
      <c r="I15" s="54"/>
      <c r="J15" s="54"/>
      <c r="K15" s="54"/>
      <c r="L15" s="54"/>
      <c r="M15" s="54"/>
      <c r="N15" s="54" t="s">
        <v>35</v>
      </c>
      <c r="O15" s="54" t="s">
        <v>35</v>
      </c>
      <c r="P15" s="54" t="s">
        <v>35</v>
      </c>
      <c r="Q15" s="54" t="s">
        <v>35</v>
      </c>
      <c r="R15" s="54" t="s">
        <v>35</v>
      </c>
      <c r="S15" s="54" t="s">
        <v>35</v>
      </c>
      <c r="T15" s="54" t="s">
        <v>36</v>
      </c>
      <c r="U15" s="54" t="s">
        <v>35</v>
      </c>
      <c r="V15" s="54" t="s">
        <v>35</v>
      </c>
      <c r="W15" s="54" t="s">
        <v>35</v>
      </c>
      <c r="X15" s="54" t="s">
        <v>35</v>
      </c>
      <c r="Y15" s="54" t="s">
        <v>35</v>
      </c>
      <c r="Z15" s="54" t="s">
        <v>35</v>
      </c>
      <c r="AA15" s="54" t="s">
        <v>36</v>
      </c>
      <c r="AB15" s="54"/>
      <c r="AC15" s="54"/>
      <c r="AD15" s="278"/>
      <c r="AE15" s="279"/>
      <c r="AF15" s="280"/>
    </row>
    <row r="16" spans="2:32" ht="47.25" customHeight="1" thickBot="1" x14ac:dyDescent="0.5">
      <c r="B16" s="115"/>
      <c r="C16" s="284"/>
      <c r="D16" s="290"/>
      <c r="E16" s="287"/>
      <c r="F16" s="53" t="s">
        <v>52</v>
      </c>
      <c r="G16" s="73" t="s">
        <v>56</v>
      </c>
      <c r="H16" s="73" t="s">
        <v>56</v>
      </c>
      <c r="I16" s="73" t="s">
        <v>56</v>
      </c>
      <c r="J16" s="73" t="s">
        <v>56</v>
      </c>
      <c r="K16" s="73" t="s">
        <v>56</v>
      </c>
      <c r="L16" s="73" t="s">
        <v>56</v>
      </c>
      <c r="M16" s="73" t="s">
        <v>56</v>
      </c>
      <c r="N16" s="73" t="s">
        <v>56</v>
      </c>
      <c r="O16" s="73" t="s">
        <v>56</v>
      </c>
      <c r="P16" s="73" t="s">
        <v>56</v>
      </c>
      <c r="Q16" s="73" t="s">
        <v>56</v>
      </c>
      <c r="R16" s="73" t="s">
        <v>56</v>
      </c>
      <c r="S16" s="73" t="s">
        <v>56</v>
      </c>
      <c r="T16" s="73" t="s">
        <v>56</v>
      </c>
      <c r="U16" s="73" t="s">
        <v>56</v>
      </c>
      <c r="V16" s="73" t="s">
        <v>56</v>
      </c>
      <c r="W16" s="73" t="s">
        <v>56</v>
      </c>
      <c r="X16" s="73" t="s">
        <v>56</v>
      </c>
      <c r="Y16" s="73" t="s">
        <v>56</v>
      </c>
      <c r="Z16" s="73" t="s">
        <v>56</v>
      </c>
      <c r="AA16" s="73" t="s">
        <v>56</v>
      </c>
      <c r="AB16" s="73" t="s">
        <v>56</v>
      </c>
      <c r="AC16" s="73" t="s">
        <v>56</v>
      </c>
      <c r="AD16" s="15" t="s">
        <v>2</v>
      </c>
      <c r="AE16" s="16" t="s">
        <v>1</v>
      </c>
      <c r="AF16" s="17"/>
    </row>
    <row r="17" spans="2:32" ht="47.25" customHeight="1" x14ac:dyDescent="0.45">
      <c r="B17" s="106"/>
      <c r="C17" s="107"/>
      <c r="D17" s="107"/>
      <c r="E17" s="108"/>
      <c r="F17" s="52" t="s">
        <v>41</v>
      </c>
      <c r="G17" s="42">
        <f>IF('Es. IMPOSTA TURNI veterani'!B2&gt;0,'Es. IMPOSTA TURNI veterani'!B2,0)</f>
        <v>0</v>
      </c>
      <c r="H17" s="42">
        <f>IF('Es. IMPOSTA TURNI veterani'!C2&gt;0,'Es. IMPOSTA TURNI veterani'!C2,0)</f>
        <v>0</v>
      </c>
      <c r="I17" s="42">
        <f>IF('Es. IMPOSTA TURNI veterani'!D2&gt;0,'Es. IMPOSTA TURNI veterani'!D2,0)</f>
        <v>0</v>
      </c>
      <c r="J17" s="42">
        <f>IF('Es. IMPOSTA TURNI veterani'!E2&gt;0,'Es. IMPOSTA TURNI veterani'!E2,0)</f>
        <v>0</v>
      </c>
      <c r="K17" s="42">
        <f>IF('Es. IMPOSTA TURNI veterani'!F2&gt;0,'Es. IMPOSTA TURNI veterani'!F2,0)</f>
        <v>0</v>
      </c>
      <c r="L17" s="42">
        <f>IF('Es. IMPOSTA TURNI veterani'!G2&gt;0,'Es. IMPOSTA TURNI veterani'!G2,0)</f>
        <v>0</v>
      </c>
      <c r="M17" s="42">
        <f>IF('Es. IMPOSTA TURNI veterani'!H2&gt;0,'Es. IMPOSTA TURNI veterani'!H2,0)</f>
        <v>0</v>
      </c>
      <c r="N17" s="42">
        <f>IF('Es. IMPOSTA TURNI veterani'!I2&gt;0,'Es. IMPOSTA TURNI veterani'!I2,0)</f>
        <v>8</v>
      </c>
      <c r="O17" s="42">
        <f>IF('Es. IMPOSTA TURNI veterani'!J2&gt;0,'Es. IMPOSTA TURNI veterani'!J2,0)</f>
        <v>22</v>
      </c>
      <c r="P17" s="42">
        <f>IF('Es. IMPOSTA TURNI veterani'!K2&gt;0,'Es. IMPOSTA TURNI veterani'!K2,0)</f>
        <v>31</v>
      </c>
      <c r="Q17" s="42">
        <f>IF('Es. IMPOSTA TURNI veterani'!L2&gt;0,'Es. IMPOSTA TURNI veterani'!L2,0)</f>
        <v>23</v>
      </c>
      <c r="R17" s="42">
        <f>IF('Es. IMPOSTA TURNI veterani'!M2&gt;0,'Es. IMPOSTA TURNI veterani'!M2,0)</f>
        <v>33</v>
      </c>
      <c r="S17" s="42">
        <f>IF('Es. IMPOSTA TURNI veterani'!N2&gt;0,'Es. IMPOSTA TURNI veterani'!N2,0)</f>
        <v>29</v>
      </c>
      <c r="T17" s="42">
        <f>IF('Es. IMPOSTA TURNI veterani'!O2&gt;0,'Es. IMPOSTA TURNI veterani'!O2,0)</f>
        <v>18</v>
      </c>
      <c r="U17" s="42">
        <f>IF('Es. IMPOSTA TURNI veterani'!P2&gt;0,'Es. IMPOSTA TURNI veterani'!P2,0)</f>
        <v>8</v>
      </c>
      <c r="V17" s="42">
        <f>IF('Es. IMPOSTA TURNI veterani'!Q2&gt;0,'Es. IMPOSTA TURNI veterani'!Q2,0)</f>
        <v>8</v>
      </c>
      <c r="W17" s="42">
        <f>IF('Es. IMPOSTA TURNI veterani'!R2&gt;0,'Es. IMPOSTA TURNI veterani'!R2,0)</f>
        <v>12</v>
      </c>
      <c r="X17" s="42">
        <f>IF('Es. IMPOSTA TURNI veterani'!S2&gt;0,'Es. IMPOSTA TURNI veterani'!S2,0)</f>
        <v>12</v>
      </c>
      <c r="Y17" s="42">
        <f>IF('Es. IMPOSTA TURNI veterani'!T2&gt;0,'Es. IMPOSTA TURNI veterani'!T2,0)</f>
        <v>29</v>
      </c>
      <c r="Z17" s="42">
        <f>IF('Es. IMPOSTA TURNI veterani'!U2&gt;0,'Es. IMPOSTA TURNI veterani'!U2,0)</f>
        <v>25</v>
      </c>
      <c r="AA17" s="42">
        <f>IF('Es. IMPOSTA TURNI veterani'!V2&gt;0,'Es. IMPOSTA TURNI veterani'!V2,0)</f>
        <v>12</v>
      </c>
      <c r="AB17" s="42">
        <f>IF('Es. IMPOSTA TURNI veterani'!W2&gt;0,'Es. IMPOSTA TURNI veterani'!W2,0)</f>
        <v>0</v>
      </c>
      <c r="AC17" s="42">
        <f>IF('Es. IMPOSTA TURNI veterani'!X2&gt;0,'Es. IMPOSTA TURNI veterani'!X2,0)</f>
        <v>0</v>
      </c>
      <c r="AD17" s="81"/>
      <c r="AE17" s="79"/>
      <c r="AF17" s="82"/>
    </row>
    <row r="18" spans="2:32" ht="64.5" customHeight="1" x14ac:dyDescent="0.65">
      <c r="B18" s="91" t="s">
        <v>97</v>
      </c>
      <c r="C18" s="117" t="s">
        <v>128</v>
      </c>
      <c r="D18" s="86"/>
      <c r="E18" s="6"/>
      <c r="F18" s="6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1" t="s">
        <v>9</v>
      </c>
      <c r="Z18" s="111" t="s">
        <v>10</v>
      </c>
      <c r="AA18" s="111" t="s">
        <v>8</v>
      </c>
      <c r="AB18" s="23"/>
      <c r="AC18" s="24"/>
      <c r="AD18" s="83"/>
      <c r="AE18" s="35"/>
      <c r="AF18" s="32"/>
    </row>
    <row r="19" spans="2:32" s="3" customFormat="1" ht="32.25" customHeight="1" thickBot="1" x14ac:dyDescent="0.55000000000000004">
      <c r="B19" s="87"/>
      <c r="C19" s="88">
        <v>6</v>
      </c>
      <c r="D19" s="121">
        <f>IF(C19&gt;0,C19-AD19-1,0)</f>
        <v>0</v>
      </c>
      <c r="E19" s="7">
        <v>0</v>
      </c>
      <c r="F19" s="12"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>
        <v>2</v>
      </c>
      <c r="Z19" s="8">
        <v>2</v>
      </c>
      <c r="AA19" s="8">
        <v>1</v>
      </c>
      <c r="AB19" s="8"/>
      <c r="AC19" s="9"/>
      <c r="AD19" s="84">
        <f>SUM(G19:AC19)</f>
        <v>5</v>
      </c>
      <c r="AE19" s="10"/>
      <c r="AF19" s="30">
        <f>AE19/AD19</f>
        <v>0</v>
      </c>
    </row>
    <row r="20" spans="2:32" ht="64.5" customHeight="1" thickTop="1" x14ac:dyDescent="0.65">
      <c r="B20" s="91" t="s">
        <v>98</v>
      </c>
      <c r="C20" s="86"/>
      <c r="D20" s="86"/>
      <c r="E20" s="6"/>
      <c r="F20" s="6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1" t="s">
        <v>9</v>
      </c>
      <c r="Z20" s="111" t="s">
        <v>10</v>
      </c>
      <c r="AA20" s="111" t="s">
        <v>8</v>
      </c>
      <c r="AB20" s="23"/>
      <c r="AC20" s="24"/>
      <c r="AD20" s="83"/>
      <c r="AE20" s="35"/>
      <c r="AF20" s="32"/>
    </row>
    <row r="21" spans="2:32" s="3" customFormat="1" ht="32.25" customHeight="1" thickBot="1" x14ac:dyDescent="0.55000000000000004">
      <c r="B21" s="87"/>
      <c r="C21" s="88">
        <v>6</v>
      </c>
      <c r="D21" s="121">
        <f>IF(C21&gt;0,C21-AD21-1,0)</f>
        <v>0</v>
      </c>
      <c r="E21" s="7">
        <v>0</v>
      </c>
      <c r="F21" s="12"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>
        <v>2</v>
      </c>
      <c r="Z21" s="8">
        <v>2</v>
      </c>
      <c r="AA21" s="8">
        <v>1</v>
      </c>
      <c r="AB21" s="8"/>
      <c r="AC21" s="9"/>
      <c r="AD21" s="84">
        <f>SUM(G21:AC21)</f>
        <v>5</v>
      </c>
      <c r="AE21" s="10"/>
      <c r="AF21" s="30">
        <f>AE21/AD21</f>
        <v>0</v>
      </c>
    </row>
    <row r="22" spans="2:32" ht="64.5" customHeight="1" thickTop="1" x14ac:dyDescent="0.65">
      <c r="B22" s="91" t="s">
        <v>99</v>
      </c>
      <c r="C22" s="117" t="s">
        <v>128</v>
      </c>
      <c r="D22" s="86"/>
      <c r="E22" s="6"/>
      <c r="F22" s="6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 t="s">
        <v>9</v>
      </c>
      <c r="Z22" s="110" t="s">
        <v>10</v>
      </c>
      <c r="AA22" s="111" t="s">
        <v>8</v>
      </c>
      <c r="AB22" s="23"/>
      <c r="AC22" s="24"/>
      <c r="AD22" s="83"/>
      <c r="AE22" s="35"/>
      <c r="AF22" s="32"/>
    </row>
    <row r="23" spans="2:32" s="3" customFormat="1" ht="32.25" customHeight="1" thickBot="1" x14ac:dyDescent="0.55000000000000004">
      <c r="B23" s="87"/>
      <c r="C23" s="88">
        <v>8</v>
      </c>
      <c r="D23" s="121">
        <f>IF(C23&gt;0,C23-AD23-1,0)</f>
        <v>0</v>
      </c>
      <c r="E23" s="7">
        <v>0</v>
      </c>
      <c r="F23" s="12"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>
        <v>4</v>
      </c>
      <c r="Z23" s="8">
        <v>2</v>
      </c>
      <c r="AA23" s="8">
        <v>1</v>
      </c>
      <c r="AB23" s="8"/>
      <c r="AC23" s="9"/>
      <c r="AD23" s="84">
        <f>SUM(G23:AC23)</f>
        <v>7</v>
      </c>
      <c r="AE23" s="10"/>
      <c r="AF23" s="30">
        <f>AE23/AD23</f>
        <v>0</v>
      </c>
    </row>
    <row r="24" spans="2:32" ht="64.5" customHeight="1" thickTop="1" x14ac:dyDescent="0.65">
      <c r="B24" s="91" t="s">
        <v>100</v>
      </c>
      <c r="C24" s="117" t="s">
        <v>128</v>
      </c>
      <c r="D24" s="86"/>
      <c r="E24" s="6"/>
      <c r="F24" s="6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 t="s">
        <v>7</v>
      </c>
      <c r="X24" s="110" t="s">
        <v>12</v>
      </c>
      <c r="Y24" s="110" t="s">
        <v>9</v>
      </c>
      <c r="Z24" s="111" t="s">
        <v>10</v>
      </c>
      <c r="AA24" s="111" t="s">
        <v>8</v>
      </c>
      <c r="AB24" s="23"/>
      <c r="AC24" s="24"/>
      <c r="AD24" s="83"/>
      <c r="AE24" s="35"/>
      <c r="AF24" s="32"/>
    </row>
    <row r="25" spans="2:32" s="3" customFormat="1" ht="32.25" customHeight="1" thickBot="1" x14ac:dyDescent="0.55000000000000004">
      <c r="B25" s="87"/>
      <c r="C25" s="88">
        <v>20</v>
      </c>
      <c r="D25" s="121">
        <f>IF(C25&gt;0,C25-AD25-1,0)</f>
        <v>0</v>
      </c>
      <c r="E25" s="7">
        <v>0</v>
      </c>
      <c r="F25" s="12"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>
        <v>4</v>
      </c>
      <c r="X25" s="8">
        <v>8</v>
      </c>
      <c r="Y25" s="8">
        <v>4</v>
      </c>
      <c r="Z25" s="8">
        <v>2</v>
      </c>
      <c r="AA25" s="8">
        <v>1</v>
      </c>
      <c r="AB25" s="8"/>
      <c r="AC25" s="9"/>
      <c r="AD25" s="84">
        <f>SUM(G25:AC25)</f>
        <v>19</v>
      </c>
      <c r="AE25" s="10"/>
      <c r="AF25" s="30">
        <f>AE25/AD25</f>
        <v>0</v>
      </c>
    </row>
    <row r="26" spans="2:32" ht="64.5" customHeight="1" thickTop="1" x14ac:dyDescent="0.65">
      <c r="B26" s="91" t="s">
        <v>101</v>
      </c>
      <c r="C26" s="86"/>
      <c r="D26" s="86"/>
      <c r="E26" s="6"/>
      <c r="F26" s="6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 t="s">
        <v>9</v>
      </c>
      <c r="Z26" s="110" t="s">
        <v>10</v>
      </c>
      <c r="AA26" s="111" t="s">
        <v>8</v>
      </c>
      <c r="AB26" s="23"/>
      <c r="AC26" s="24"/>
      <c r="AD26" s="83"/>
      <c r="AE26" s="35"/>
      <c r="AF26" s="32"/>
    </row>
    <row r="27" spans="2:32" s="3" customFormat="1" ht="32.25" customHeight="1" thickBot="1" x14ac:dyDescent="0.55000000000000004">
      <c r="B27" s="87"/>
      <c r="C27" s="109">
        <v>8</v>
      </c>
      <c r="D27" s="121">
        <f>IF(C27&gt;0,C27-AD27-1,0)</f>
        <v>0</v>
      </c>
      <c r="E27" s="11">
        <v>0</v>
      </c>
      <c r="F27" s="12"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4</v>
      </c>
      <c r="Z27" s="8">
        <v>2</v>
      </c>
      <c r="AA27" s="8">
        <v>1</v>
      </c>
      <c r="AB27" s="8"/>
      <c r="AC27" s="9"/>
      <c r="AD27" s="84">
        <f>SUM(G27:AC27)</f>
        <v>7</v>
      </c>
      <c r="AE27" s="10"/>
      <c r="AF27" s="30">
        <f>AE27/AD27</f>
        <v>0</v>
      </c>
    </row>
    <row r="28" spans="2:32" ht="64.5" customHeight="1" thickTop="1" x14ac:dyDescent="0.7">
      <c r="B28" s="91" t="s">
        <v>102</v>
      </c>
      <c r="C28" s="117" t="s">
        <v>129</v>
      </c>
      <c r="D28" s="86"/>
      <c r="E28" s="6"/>
      <c r="F28" s="6"/>
      <c r="G28" s="110"/>
      <c r="H28" s="110"/>
      <c r="I28" s="110"/>
      <c r="J28" s="110"/>
      <c r="K28" s="110"/>
      <c r="L28" s="110"/>
      <c r="M28" s="110"/>
      <c r="N28" s="110"/>
      <c r="O28" s="110" t="s">
        <v>7</v>
      </c>
      <c r="P28" s="110" t="s">
        <v>12</v>
      </c>
      <c r="Q28" s="110"/>
      <c r="R28" s="110" t="s">
        <v>9</v>
      </c>
      <c r="S28" s="110" t="s">
        <v>10</v>
      </c>
      <c r="T28" s="110" t="s">
        <v>8</v>
      </c>
      <c r="U28" s="110"/>
      <c r="V28" s="110"/>
      <c r="W28" s="110"/>
      <c r="X28" s="110"/>
      <c r="Y28" s="110"/>
      <c r="Z28" s="111"/>
      <c r="AA28" s="111"/>
      <c r="AB28" s="19"/>
      <c r="AC28" s="80"/>
      <c r="AD28" s="85"/>
      <c r="AE28" s="10"/>
      <c r="AF28" s="31"/>
    </row>
    <row r="29" spans="2:32" s="3" customFormat="1" ht="32.25" customHeight="1" thickBot="1" x14ac:dyDescent="0.55000000000000004">
      <c r="B29" s="87"/>
      <c r="C29" s="88">
        <v>30</v>
      </c>
      <c r="D29" s="122">
        <f>IF(C29&gt;0,C29-AD29-1,0)</f>
        <v>0</v>
      </c>
      <c r="E29" s="7">
        <v>0</v>
      </c>
      <c r="F29" s="12">
        <v>0</v>
      </c>
      <c r="G29" s="8"/>
      <c r="H29" s="8"/>
      <c r="I29" s="8"/>
      <c r="J29" s="8"/>
      <c r="K29" s="8"/>
      <c r="L29" s="8"/>
      <c r="M29" s="8"/>
      <c r="N29" s="8"/>
      <c r="O29" s="8">
        <v>14</v>
      </c>
      <c r="P29" s="8">
        <v>4</v>
      </c>
      <c r="Q29" s="8">
        <v>4</v>
      </c>
      <c r="R29" s="8">
        <v>4</v>
      </c>
      <c r="S29" s="8">
        <v>2</v>
      </c>
      <c r="T29" s="8">
        <v>1</v>
      </c>
      <c r="U29" s="8"/>
      <c r="V29" s="8"/>
      <c r="W29" s="8"/>
      <c r="X29" s="8"/>
      <c r="Y29" s="8"/>
      <c r="Z29" s="8"/>
      <c r="AA29" s="8"/>
      <c r="AB29" s="8"/>
      <c r="AC29" s="9"/>
      <c r="AD29" s="84">
        <f>SUM(G29:AC29)</f>
        <v>29</v>
      </c>
      <c r="AE29" s="10"/>
      <c r="AF29" s="30">
        <f>AE29/AD29</f>
        <v>0</v>
      </c>
    </row>
    <row r="30" spans="2:32" ht="64.5" customHeight="1" thickTop="1" x14ac:dyDescent="0.65">
      <c r="B30" s="91" t="s">
        <v>103</v>
      </c>
      <c r="C30" s="86"/>
      <c r="D30" s="86"/>
      <c r="E30" s="6"/>
      <c r="F30" s="6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 t="s">
        <v>9</v>
      </c>
      <c r="S30" s="110" t="s">
        <v>10</v>
      </c>
      <c r="T30" s="110" t="s">
        <v>8</v>
      </c>
      <c r="U30" s="110"/>
      <c r="V30" s="110"/>
      <c r="W30" s="110"/>
      <c r="X30" s="110"/>
      <c r="Y30" s="111"/>
      <c r="Z30" s="111"/>
      <c r="AA30" s="111"/>
      <c r="AB30" s="19"/>
      <c r="AC30" s="19"/>
      <c r="AD30" s="83"/>
      <c r="AE30" s="35"/>
      <c r="AF30" s="32"/>
    </row>
    <row r="31" spans="2:32" s="3" customFormat="1" ht="32.25" customHeight="1" thickBot="1" x14ac:dyDescent="0.55000000000000004">
      <c r="B31" s="87"/>
      <c r="C31" s="88">
        <v>6</v>
      </c>
      <c r="D31" s="121">
        <f>IF(C31&gt;0,C31-AD31-1,0)</f>
        <v>0</v>
      </c>
      <c r="E31" s="7">
        <v>0</v>
      </c>
      <c r="F31" s="12"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>
        <v>2</v>
      </c>
      <c r="S31" s="8">
        <v>2</v>
      </c>
      <c r="T31" s="8">
        <v>1</v>
      </c>
      <c r="U31" s="8"/>
      <c r="V31" s="8"/>
      <c r="W31" s="8"/>
      <c r="X31" s="8"/>
      <c r="Y31" s="8"/>
      <c r="Z31" s="8"/>
      <c r="AA31" s="8"/>
      <c r="AB31" s="8"/>
      <c r="AC31" s="9"/>
      <c r="AD31" s="84">
        <f>SUM(G31:AC31)</f>
        <v>5</v>
      </c>
      <c r="AE31" s="10"/>
      <c r="AF31" s="30">
        <f>AE31/AD31</f>
        <v>0</v>
      </c>
    </row>
    <row r="32" spans="2:32" ht="64.5" customHeight="1" thickTop="1" x14ac:dyDescent="0.65">
      <c r="B32" s="91" t="s">
        <v>104</v>
      </c>
      <c r="C32" s="117" t="s">
        <v>130</v>
      </c>
      <c r="D32" s="86"/>
      <c r="E32" s="6"/>
      <c r="F32" s="6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 t="s">
        <v>123</v>
      </c>
      <c r="T32" s="110" t="s">
        <v>124</v>
      </c>
      <c r="U32" s="110" t="s">
        <v>7</v>
      </c>
      <c r="V32" s="110"/>
      <c r="W32" s="110" t="s">
        <v>12</v>
      </c>
      <c r="X32" s="111" t="s">
        <v>9</v>
      </c>
      <c r="Y32" s="111" t="s">
        <v>10</v>
      </c>
      <c r="Z32" s="111" t="s">
        <v>8</v>
      </c>
      <c r="AA32" s="111"/>
      <c r="AB32" s="19"/>
      <c r="AC32" s="19"/>
      <c r="AD32" s="83"/>
      <c r="AE32" s="35"/>
      <c r="AF32" s="32"/>
    </row>
    <row r="33" spans="2:32" s="3" customFormat="1" ht="32.25" customHeight="1" thickBot="1" x14ac:dyDescent="0.55000000000000004">
      <c r="B33" s="87"/>
      <c r="C33" s="88">
        <v>37</v>
      </c>
      <c r="D33" s="121">
        <f>IF(C33&gt;0,C33-AD33-1,0)</f>
        <v>0</v>
      </c>
      <c r="E33" s="7">
        <v>0</v>
      </c>
      <c r="F33" s="12"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>
        <v>1</v>
      </c>
      <c r="T33" s="8">
        <v>4</v>
      </c>
      <c r="U33" s="8">
        <v>8</v>
      </c>
      <c r="V33" s="8">
        <v>8</v>
      </c>
      <c r="W33" s="8">
        <v>8</v>
      </c>
      <c r="X33" s="8">
        <v>4</v>
      </c>
      <c r="Y33" s="8">
        <v>2</v>
      </c>
      <c r="Z33" s="8">
        <v>1</v>
      </c>
      <c r="AA33" s="8"/>
      <c r="AB33" s="8"/>
      <c r="AC33" s="9"/>
      <c r="AD33" s="84">
        <f>SUM(G33:AC33)</f>
        <v>36</v>
      </c>
      <c r="AE33" s="10"/>
      <c r="AF33" s="30">
        <f>AE33/AD33</f>
        <v>0</v>
      </c>
    </row>
    <row r="34" spans="2:32" ht="64.5" customHeight="1" thickTop="1" x14ac:dyDescent="0.65">
      <c r="B34" s="91" t="s">
        <v>105</v>
      </c>
      <c r="C34" s="86"/>
      <c r="D34" s="86"/>
      <c r="E34" s="6"/>
      <c r="F34" s="6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1"/>
      <c r="Z34" s="111" t="s">
        <v>10</v>
      </c>
      <c r="AA34" s="111" t="s">
        <v>8</v>
      </c>
      <c r="AB34" s="19"/>
      <c r="AC34" s="19"/>
      <c r="AD34" s="83"/>
      <c r="AE34" s="35"/>
      <c r="AF34" s="32"/>
    </row>
    <row r="35" spans="2:32" s="3" customFormat="1" ht="32.25" customHeight="1" thickBot="1" x14ac:dyDescent="0.55000000000000004">
      <c r="B35" s="87"/>
      <c r="C35" s="88">
        <v>4</v>
      </c>
      <c r="D35" s="121">
        <f>IF(C35&gt;0,C35-AD35-1,0)</f>
        <v>0</v>
      </c>
      <c r="E35" s="7">
        <v>0</v>
      </c>
      <c r="F35" s="12"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>
        <v>2</v>
      </c>
      <c r="AA35" s="8">
        <v>1</v>
      </c>
      <c r="AB35" s="8"/>
      <c r="AC35" s="9"/>
      <c r="AD35" s="84">
        <f>SUM(G35:AC35)</f>
        <v>3</v>
      </c>
      <c r="AE35" s="10"/>
      <c r="AF35" s="30">
        <f>AE35/AD35</f>
        <v>0</v>
      </c>
    </row>
    <row r="36" spans="2:32" ht="64.5" customHeight="1" thickTop="1" x14ac:dyDescent="0.65">
      <c r="B36" s="91" t="s">
        <v>106</v>
      </c>
      <c r="C36" s="117" t="s">
        <v>131</v>
      </c>
      <c r="D36" s="86"/>
      <c r="E36" s="6"/>
      <c r="F36" s="6"/>
      <c r="G36" s="110"/>
      <c r="H36" s="110"/>
      <c r="I36" s="110"/>
      <c r="J36" s="110"/>
      <c r="K36" s="110"/>
      <c r="L36" s="110"/>
      <c r="M36" s="110"/>
      <c r="N36" s="110" t="s">
        <v>123</v>
      </c>
      <c r="O36" s="110" t="s">
        <v>124</v>
      </c>
      <c r="P36" s="110" t="s">
        <v>7</v>
      </c>
      <c r="Q36" s="110" t="s">
        <v>12</v>
      </c>
      <c r="R36" s="110" t="s">
        <v>9</v>
      </c>
      <c r="S36" s="110" t="s">
        <v>10</v>
      </c>
      <c r="T36" s="110" t="s">
        <v>8</v>
      </c>
      <c r="U36" s="110"/>
      <c r="V36" s="110"/>
      <c r="W36" s="110"/>
      <c r="X36" s="110"/>
      <c r="Y36" s="110"/>
      <c r="Z36" s="110"/>
      <c r="AA36" s="111"/>
      <c r="AB36" s="19"/>
      <c r="AC36" s="19"/>
      <c r="AD36" s="83"/>
      <c r="AE36" s="35"/>
      <c r="AF36" s="32"/>
    </row>
    <row r="37" spans="2:32" s="3" customFormat="1" ht="32.25" customHeight="1" thickBot="1" x14ac:dyDescent="0.55000000000000004">
      <c r="B37" s="87"/>
      <c r="C37" s="88">
        <v>40</v>
      </c>
      <c r="D37" s="121">
        <f>IF(C37&gt;0,C37-AD37-1,0)</f>
        <v>0</v>
      </c>
      <c r="E37" s="7">
        <v>0</v>
      </c>
      <c r="F37" s="12">
        <v>0</v>
      </c>
      <c r="G37" s="8"/>
      <c r="H37" s="8"/>
      <c r="I37" s="8"/>
      <c r="J37" s="8"/>
      <c r="K37" s="8"/>
      <c r="L37" s="8"/>
      <c r="M37" s="8"/>
      <c r="N37" s="8">
        <v>4</v>
      </c>
      <c r="O37" s="8">
        <v>4</v>
      </c>
      <c r="P37" s="8">
        <v>16</v>
      </c>
      <c r="Q37" s="8">
        <v>8</v>
      </c>
      <c r="R37" s="8">
        <v>4</v>
      </c>
      <c r="S37" s="8">
        <v>2</v>
      </c>
      <c r="T37" s="8">
        <v>1</v>
      </c>
      <c r="U37" s="8"/>
      <c r="V37" s="8"/>
      <c r="W37" s="8"/>
      <c r="X37" s="8"/>
      <c r="Y37" s="8"/>
      <c r="Z37" s="8"/>
      <c r="AA37" s="8"/>
      <c r="AB37" s="8"/>
      <c r="AC37" s="9"/>
      <c r="AD37" s="84">
        <f>SUM(G37:AC37)</f>
        <v>39</v>
      </c>
      <c r="AE37" s="10"/>
      <c r="AF37" s="30">
        <f>AE37/AD37</f>
        <v>0</v>
      </c>
    </row>
    <row r="38" spans="2:32" ht="64.5" customHeight="1" thickTop="1" x14ac:dyDescent="0.65">
      <c r="B38" s="91" t="s">
        <v>107</v>
      </c>
      <c r="C38" s="86"/>
      <c r="D38" s="86"/>
      <c r="E38" s="6"/>
      <c r="F38" s="6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 t="s">
        <v>12</v>
      </c>
      <c r="R38" s="110" t="s">
        <v>9</v>
      </c>
      <c r="S38" s="110" t="s">
        <v>10</v>
      </c>
      <c r="T38" s="110" t="s">
        <v>8</v>
      </c>
      <c r="U38" s="110"/>
      <c r="V38" s="110"/>
      <c r="W38" s="110"/>
      <c r="X38" s="110"/>
      <c r="Y38" s="110"/>
      <c r="Z38" s="111"/>
      <c r="AA38" s="111"/>
      <c r="AB38" s="23"/>
      <c r="AC38" s="23"/>
      <c r="AD38" s="83"/>
      <c r="AE38" s="35"/>
      <c r="AF38" s="32"/>
    </row>
    <row r="39" spans="2:32" s="3" customFormat="1" ht="32.25" customHeight="1" thickBot="1" x14ac:dyDescent="0.55000000000000004">
      <c r="B39" s="87"/>
      <c r="C39" s="88">
        <v>9</v>
      </c>
      <c r="D39" s="121">
        <f>IF(C39&gt;0,C39-AD39-1,0)</f>
        <v>0</v>
      </c>
      <c r="E39" s="7">
        <v>0</v>
      </c>
      <c r="F39" s="12"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>
        <v>1</v>
      </c>
      <c r="R39" s="8">
        <v>4</v>
      </c>
      <c r="S39" s="8">
        <v>2</v>
      </c>
      <c r="T39" s="8">
        <v>1</v>
      </c>
      <c r="U39" s="8"/>
      <c r="V39" s="8"/>
      <c r="W39" s="8"/>
      <c r="X39" s="8"/>
      <c r="Y39" s="8"/>
      <c r="Z39" s="8"/>
      <c r="AA39" s="8"/>
      <c r="AB39" s="8"/>
      <c r="AC39" s="9"/>
      <c r="AD39" s="84">
        <f>SUM(G39:AC39)</f>
        <v>8</v>
      </c>
      <c r="AE39" s="10"/>
      <c r="AF39" s="30">
        <f>AE39/AD39</f>
        <v>0</v>
      </c>
    </row>
    <row r="40" spans="2:32" ht="64.5" customHeight="1" thickTop="1" x14ac:dyDescent="0.65">
      <c r="B40" s="91" t="s">
        <v>108</v>
      </c>
      <c r="C40" s="117" t="s">
        <v>129</v>
      </c>
      <c r="D40" s="86"/>
      <c r="E40" s="6"/>
      <c r="F40" s="6"/>
      <c r="G40" s="110"/>
      <c r="H40" s="110"/>
      <c r="I40" s="110"/>
      <c r="J40" s="110"/>
      <c r="K40" s="110"/>
      <c r="L40" s="110"/>
      <c r="M40" s="110"/>
      <c r="N40" s="110" t="s">
        <v>123</v>
      </c>
      <c r="O40" s="110" t="s">
        <v>124</v>
      </c>
      <c r="P40" s="110" t="s">
        <v>7</v>
      </c>
      <c r="Q40" s="110" t="s">
        <v>12</v>
      </c>
      <c r="R40" s="110" t="s">
        <v>9</v>
      </c>
      <c r="S40" s="110" t="s">
        <v>10</v>
      </c>
      <c r="T40" s="110" t="s">
        <v>8</v>
      </c>
      <c r="U40" s="110"/>
      <c r="V40" s="110"/>
      <c r="W40" s="110"/>
      <c r="X40" s="110"/>
      <c r="Y40" s="110"/>
      <c r="Z40" s="111"/>
      <c r="AA40" s="111"/>
      <c r="AB40" s="19"/>
      <c r="AC40" s="19"/>
      <c r="AD40" s="83"/>
      <c r="AE40" s="35"/>
      <c r="AF40" s="32"/>
    </row>
    <row r="41" spans="2:32" s="3" customFormat="1" ht="32.25" customHeight="1" thickBot="1" x14ac:dyDescent="0.55000000000000004">
      <c r="B41" s="87"/>
      <c r="C41" s="88">
        <v>35</v>
      </c>
      <c r="D41" s="121">
        <f>IF(C41&gt;0,C41-AD41-1,0)</f>
        <v>0</v>
      </c>
      <c r="E41" s="7">
        <v>0</v>
      </c>
      <c r="F41" s="12">
        <v>0</v>
      </c>
      <c r="G41" s="8"/>
      <c r="H41" s="8"/>
      <c r="I41" s="8"/>
      <c r="J41" s="8"/>
      <c r="K41" s="8"/>
      <c r="L41" s="8"/>
      <c r="M41" s="8"/>
      <c r="N41" s="8">
        <v>4</v>
      </c>
      <c r="O41" s="8">
        <v>4</v>
      </c>
      <c r="P41" s="8">
        <v>11</v>
      </c>
      <c r="Q41" s="8">
        <v>8</v>
      </c>
      <c r="R41" s="8">
        <v>4</v>
      </c>
      <c r="S41" s="8">
        <v>2</v>
      </c>
      <c r="T41" s="8">
        <v>1</v>
      </c>
      <c r="U41" s="8"/>
      <c r="V41" s="8"/>
      <c r="W41" s="8"/>
      <c r="X41" s="8"/>
      <c r="Y41" s="8"/>
      <c r="Z41" s="8"/>
      <c r="AA41" s="8"/>
      <c r="AB41" s="8"/>
      <c r="AC41" s="9"/>
      <c r="AD41" s="84">
        <f>SUM(G41:AC41)</f>
        <v>34</v>
      </c>
      <c r="AE41" s="10"/>
      <c r="AF41" s="30">
        <f>AE41/AD41</f>
        <v>0</v>
      </c>
    </row>
    <row r="42" spans="2:32" ht="64.5" customHeight="1" thickTop="1" x14ac:dyDescent="0.65">
      <c r="B42" s="91" t="s">
        <v>109</v>
      </c>
      <c r="C42" s="86"/>
      <c r="D42" s="86"/>
      <c r="E42" s="6"/>
      <c r="F42" s="6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 t="s">
        <v>9</v>
      </c>
      <c r="S42" s="110" t="s">
        <v>10</v>
      </c>
      <c r="T42" s="111" t="s">
        <v>8</v>
      </c>
      <c r="U42" s="111"/>
      <c r="V42" s="111"/>
      <c r="W42" s="111"/>
      <c r="X42" s="111"/>
      <c r="Y42" s="111"/>
      <c r="Z42" s="111"/>
      <c r="AA42" s="112"/>
      <c r="AB42" s="89"/>
      <c r="AC42" s="90"/>
      <c r="AD42" s="83"/>
      <c r="AE42" s="35"/>
      <c r="AF42" s="32"/>
    </row>
    <row r="43" spans="2:32" s="3" customFormat="1" ht="32.25" customHeight="1" thickBot="1" x14ac:dyDescent="0.55000000000000004">
      <c r="B43" s="87"/>
      <c r="C43" s="88">
        <v>6</v>
      </c>
      <c r="D43" s="121">
        <f>IF(C43&gt;0,C43-AD43-1,0)</f>
        <v>0</v>
      </c>
      <c r="E43" s="7">
        <v>0</v>
      </c>
      <c r="F43" s="12" t="e">
        <v>#DIV/0!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>
        <v>2</v>
      </c>
      <c r="S43" s="8">
        <v>2</v>
      </c>
      <c r="T43" s="8">
        <v>1</v>
      </c>
      <c r="U43" s="8"/>
      <c r="V43" s="8"/>
      <c r="W43" s="8"/>
      <c r="X43" s="8"/>
      <c r="Y43" s="8"/>
      <c r="Z43" s="8"/>
      <c r="AA43" s="9"/>
      <c r="AB43" s="8"/>
      <c r="AC43" s="9"/>
      <c r="AD43" s="84">
        <f>SUM(G43:AC43)</f>
        <v>5</v>
      </c>
      <c r="AE43" s="10"/>
      <c r="AF43" s="30">
        <f>AE43/AD43</f>
        <v>0</v>
      </c>
    </row>
    <row r="44" spans="2:32" ht="64.5" customHeight="1" thickTop="1" x14ac:dyDescent="0.65">
      <c r="B44" s="91" t="s">
        <v>110</v>
      </c>
      <c r="C44" s="117" t="s">
        <v>129</v>
      </c>
      <c r="D44" s="86"/>
      <c r="E44" s="6"/>
      <c r="F44" s="6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 t="s">
        <v>12</v>
      </c>
      <c r="R44" s="110" t="s">
        <v>9</v>
      </c>
      <c r="S44" s="110" t="s">
        <v>10</v>
      </c>
      <c r="T44" s="111" t="s">
        <v>8</v>
      </c>
      <c r="U44" s="111"/>
      <c r="V44" s="111"/>
      <c r="W44" s="111"/>
      <c r="X44" s="111"/>
      <c r="Y44" s="111"/>
      <c r="Z44" s="111"/>
      <c r="AA44" s="112"/>
      <c r="AB44" s="23"/>
      <c r="AC44" s="24"/>
      <c r="AD44" s="83"/>
      <c r="AE44" s="35"/>
      <c r="AF44" s="32"/>
    </row>
    <row r="45" spans="2:32" s="3" customFormat="1" ht="32.25" customHeight="1" thickBot="1" x14ac:dyDescent="0.55000000000000004">
      <c r="B45" s="87"/>
      <c r="C45" s="88">
        <v>9</v>
      </c>
      <c r="D45" s="121">
        <f>IF(C45&gt;0,C45-AD45-1,0)</f>
        <v>0</v>
      </c>
      <c r="E45" s="7">
        <v>0</v>
      </c>
      <c r="F45" s="12"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>
        <v>1</v>
      </c>
      <c r="R45" s="8">
        <v>4</v>
      </c>
      <c r="S45" s="8">
        <v>2</v>
      </c>
      <c r="T45" s="8">
        <v>1</v>
      </c>
      <c r="U45" s="8"/>
      <c r="V45" s="8"/>
      <c r="W45" s="8"/>
      <c r="X45" s="8"/>
      <c r="Y45" s="8"/>
      <c r="Z45" s="8"/>
      <c r="AA45" s="9"/>
      <c r="AB45" s="8"/>
      <c r="AC45" s="9"/>
      <c r="AD45" s="84">
        <f>SUM(G45:AC45)</f>
        <v>8</v>
      </c>
      <c r="AE45" s="10"/>
      <c r="AF45" s="30">
        <f>AE45/AD45</f>
        <v>0</v>
      </c>
    </row>
    <row r="46" spans="2:32" ht="64.5" customHeight="1" thickTop="1" x14ac:dyDescent="0.65">
      <c r="B46" s="91" t="s">
        <v>111</v>
      </c>
      <c r="C46" s="117" t="s">
        <v>132</v>
      </c>
      <c r="D46" s="86"/>
      <c r="E46" s="6"/>
      <c r="F46" s="6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1"/>
      <c r="U46" s="111"/>
      <c r="V46" s="111"/>
      <c r="W46" s="111"/>
      <c r="X46" s="111"/>
      <c r="Y46" s="111" t="s">
        <v>9</v>
      </c>
      <c r="Z46" s="111" t="s">
        <v>10</v>
      </c>
      <c r="AA46" s="112" t="s">
        <v>8</v>
      </c>
      <c r="AB46" s="23"/>
      <c r="AC46" s="24"/>
      <c r="AD46" s="83"/>
      <c r="AE46" s="35"/>
      <c r="AF46" s="32"/>
    </row>
    <row r="47" spans="2:32" s="3" customFormat="1" ht="32.25" customHeight="1" thickBot="1" x14ac:dyDescent="0.55000000000000004">
      <c r="B47" s="87"/>
      <c r="C47" s="88">
        <v>8</v>
      </c>
      <c r="D47" s="121">
        <f>IF(C47&gt;0,C47-AD47-1,0)</f>
        <v>0</v>
      </c>
      <c r="E47" s="7">
        <v>0</v>
      </c>
      <c r="F47" s="12"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4</v>
      </c>
      <c r="Z47" s="8">
        <v>2</v>
      </c>
      <c r="AA47" s="9">
        <v>1</v>
      </c>
      <c r="AB47" s="8"/>
      <c r="AC47" s="9"/>
      <c r="AD47" s="84">
        <f>SUM(G47:AC47)</f>
        <v>7</v>
      </c>
      <c r="AE47" s="10"/>
      <c r="AF47" s="30">
        <f>AE47/AD47</f>
        <v>0</v>
      </c>
    </row>
    <row r="48" spans="2:32" ht="64.5" customHeight="1" thickTop="1" x14ac:dyDescent="0.65">
      <c r="B48" s="91" t="s">
        <v>112</v>
      </c>
      <c r="C48" s="86"/>
      <c r="D48" s="86"/>
      <c r="E48" s="6"/>
      <c r="F48" s="6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1"/>
      <c r="U48" s="111"/>
      <c r="V48" s="111"/>
      <c r="W48" s="111"/>
      <c r="X48" s="111"/>
      <c r="Y48" s="111"/>
      <c r="Z48" s="111" t="s">
        <v>10</v>
      </c>
      <c r="AA48" s="112" t="s">
        <v>8</v>
      </c>
      <c r="AB48" s="23"/>
      <c r="AC48" s="24"/>
      <c r="AD48" s="83"/>
      <c r="AE48" s="35"/>
      <c r="AF48" s="32"/>
    </row>
    <row r="49" spans="2:32" s="3" customFormat="1" ht="32.25" customHeight="1" thickBot="1" x14ac:dyDescent="0.55000000000000004">
      <c r="B49" s="87"/>
      <c r="C49" s="88">
        <v>4</v>
      </c>
      <c r="D49" s="121">
        <f>IF(C49&gt;0,C49-AD49-1,0)</f>
        <v>0</v>
      </c>
      <c r="E49" s="7">
        <v>0</v>
      </c>
      <c r="F49" s="12">
        <f>E49/C49</f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>
        <v>2</v>
      </c>
      <c r="AA49" s="9">
        <v>1</v>
      </c>
      <c r="AB49" s="8"/>
      <c r="AC49" s="9"/>
      <c r="AD49" s="84">
        <f>SUM(G49:AC49)</f>
        <v>3</v>
      </c>
      <c r="AE49" s="10"/>
      <c r="AF49" s="30">
        <f>AE49/AD49</f>
        <v>0</v>
      </c>
    </row>
    <row r="50" spans="2:32" ht="64.5" customHeight="1" thickTop="1" x14ac:dyDescent="0.65">
      <c r="B50" s="91" t="s">
        <v>113</v>
      </c>
      <c r="C50" s="117" t="s">
        <v>132</v>
      </c>
      <c r="D50" s="86"/>
      <c r="E50" s="6"/>
      <c r="F50" s="6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111"/>
      <c r="V50" s="111"/>
      <c r="W50" s="111"/>
      <c r="X50" s="111"/>
      <c r="Y50" s="111" t="s">
        <v>9</v>
      </c>
      <c r="Z50" s="111" t="s">
        <v>10</v>
      </c>
      <c r="AA50" s="112" t="s">
        <v>8</v>
      </c>
      <c r="AB50" s="23"/>
      <c r="AC50" s="24"/>
      <c r="AD50" s="83"/>
      <c r="AE50" s="35"/>
      <c r="AF50" s="32"/>
    </row>
    <row r="51" spans="2:32" s="3" customFormat="1" ht="32.25" customHeight="1" thickBot="1" x14ac:dyDescent="0.55000000000000004">
      <c r="B51" s="87"/>
      <c r="C51" s="88">
        <v>8</v>
      </c>
      <c r="D51" s="121">
        <f>IF(C51&gt;0,C51-AD51-1,0)</f>
        <v>0</v>
      </c>
      <c r="E51" s="7">
        <v>0</v>
      </c>
      <c r="F51" s="12">
        <f>E51/C51</f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>
        <v>4</v>
      </c>
      <c r="Z51" s="8">
        <v>2</v>
      </c>
      <c r="AA51" s="9">
        <v>1</v>
      </c>
      <c r="AB51" s="8"/>
      <c r="AC51" s="9"/>
      <c r="AD51" s="84">
        <f>SUM(G51:AC51)</f>
        <v>7</v>
      </c>
      <c r="AE51" s="10"/>
      <c r="AF51" s="30">
        <f>AE51/AD51</f>
        <v>0</v>
      </c>
    </row>
    <row r="52" spans="2:32" ht="64.5" customHeight="1" thickTop="1" x14ac:dyDescent="0.65">
      <c r="B52" s="91" t="s">
        <v>114</v>
      </c>
      <c r="C52" s="86"/>
      <c r="D52" s="86"/>
      <c r="E52" s="6"/>
      <c r="F52" s="6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1"/>
      <c r="U52" s="111"/>
      <c r="V52" s="111"/>
      <c r="W52" s="111"/>
      <c r="X52" s="111"/>
      <c r="Y52" s="111"/>
      <c r="Z52" s="111" t="s">
        <v>10</v>
      </c>
      <c r="AA52" s="112" t="s">
        <v>8</v>
      </c>
      <c r="AB52" s="23"/>
      <c r="AC52" s="24"/>
      <c r="AD52" s="83"/>
      <c r="AE52" s="35"/>
      <c r="AF52" s="32"/>
    </row>
    <row r="53" spans="2:32" s="3" customFormat="1" ht="32.25" customHeight="1" thickBot="1" x14ac:dyDescent="0.55000000000000004">
      <c r="B53" s="87"/>
      <c r="C53" s="88">
        <v>4</v>
      </c>
      <c r="D53" s="121">
        <f>IF(C53&gt;0,C53-AD53-1,0)</f>
        <v>0</v>
      </c>
      <c r="E53" s="7">
        <v>0</v>
      </c>
      <c r="F53" s="12">
        <f>E53/C53</f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>
        <v>2</v>
      </c>
      <c r="AA53" s="9">
        <v>1</v>
      </c>
      <c r="AB53" s="8"/>
      <c r="AC53" s="9"/>
      <c r="AD53" s="84">
        <f>SUM(G53:AC53)</f>
        <v>3</v>
      </c>
      <c r="AE53" s="10"/>
      <c r="AF53" s="30">
        <f>AE53/AD53</f>
        <v>0</v>
      </c>
    </row>
    <row r="54" spans="2:32" ht="64.5" customHeight="1" thickTop="1" x14ac:dyDescent="0.7">
      <c r="B54" s="91" t="s">
        <v>115</v>
      </c>
      <c r="C54" s="117" t="s">
        <v>132</v>
      </c>
      <c r="D54" s="86"/>
      <c r="E54" s="6"/>
      <c r="F54" s="6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1"/>
      <c r="U54" s="111"/>
      <c r="V54" s="111"/>
      <c r="W54" s="111"/>
      <c r="X54" s="111"/>
      <c r="Y54" s="111" t="s">
        <v>9</v>
      </c>
      <c r="Z54" s="111" t="s">
        <v>10</v>
      </c>
      <c r="AA54" s="112" t="s">
        <v>8</v>
      </c>
      <c r="AB54" s="19"/>
      <c r="AC54" s="80"/>
      <c r="AD54" s="85"/>
      <c r="AE54" s="10"/>
      <c r="AF54" s="31"/>
    </row>
    <row r="55" spans="2:32" s="3" customFormat="1" ht="32.25" customHeight="1" thickBot="1" x14ac:dyDescent="0.55000000000000004">
      <c r="B55" s="87"/>
      <c r="C55" s="109">
        <v>7</v>
      </c>
      <c r="D55" s="122">
        <f>IF(C55&gt;0,C55-AD55-1,0)</f>
        <v>0</v>
      </c>
      <c r="E55" s="11">
        <v>0</v>
      </c>
      <c r="F55" s="12">
        <f>E55/C55</f>
        <v>0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>
        <v>3</v>
      </c>
      <c r="Z55" s="8">
        <v>2</v>
      </c>
      <c r="AA55" s="8">
        <v>1</v>
      </c>
      <c r="AB55" s="8"/>
      <c r="AC55" s="9"/>
      <c r="AD55" s="84">
        <f>SUM(G55:AC55)</f>
        <v>6</v>
      </c>
      <c r="AE55" s="10"/>
      <c r="AF55" s="30">
        <f>AE55/AD55</f>
        <v>0</v>
      </c>
    </row>
    <row r="56" spans="2:32" ht="64.5" customHeight="1" thickTop="1" x14ac:dyDescent="0.65">
      <c r="B56" s="91" t="s">
        <v>125</v>
      </c>
      <c r="C56" s="86"/>
      <c r="D56" s="86"/>
      <c r="E56" s="6"/>
      <c r="F56" s="6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1"/>
      <c r="U56" s="111"/>
      <c r="V56" s="111"/>
      <c r="W56" s="111" t="s">
        <v>7</v>
      </c>
      <c r="X56" s="111" t="s">
        <v>12</v>
      </c>
      <c r="Y56" s="111" t="s">
        <v>9</v>
      </c>
      <c r="Z56" s="111" t="s">
        <v>10</v>
      </c>
      <c r="AA56" s="112" t="s">
        <v>8</v>
      </c>
      <c r="AB56" s="19"/>
      <c r="AC56" s="19"/>
      <c r="AD56" s="83"/>
      <c r="AE56" s="35"/>
      <c r="AF56" s="32"/>
    </row>
    <row r="57" spans="2:32" s="3" customFormat="1" ht="32.25" customHeight="1" thickBot="1" x14ac:dyDescent="0.55000000000000004">
      <c r="B57" s="87"/>
      <c r="C57" s="88">
        <v>4</v>
      </c>
      <c r="D57" s="121">
        <f>IF(C57&gt;0,C57-AD57-1,0)</f>
        <v>0</v>
      </c>
      <c r="E57" s="7">
        <v>0</v>
      </c>
      <c r="F57" s="12">
        <f>E57/C57</f>
        <v>0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2</v>
      </c>
      <c r="AA57" s="9">
        <v>1</v>
      </c>
      <c r="AB57" s="8"/>
      <c r="AC57" s="9"/>
      <c r="AD57" s="84">
        <f>SUM(G57:AC57)</f>
        <v>3</v>
      </c>
      <c r="AE57" s="10"/>
      <c r="AF57" s="30">
        <f>AE57/AD57</f>
        <v>0</v>
      </c>
    </row>
    <row r="58" spans="2:32" ht="64.5" customHeight="1" thickTop="1" x14ac:dyDescent="0.65">
      <c r="B58" s="91" t="s">
        <v>116</v>
      </c>
      <c r="C58" s="117" t="s">
        <v>133</v>
      </c>
      <c r="D58" s="86"/>
      <c r="E58" s="6"/>
      <c r="F58" s="6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1"/>
      <c r="R58" s="111" t="s">
        <v>9</v>
      </c>
      <c r="S58" s="111" t="s">
        <v>10</v>
      </c>
      <c r="T58" s="112" t="s">
        <v>8</v>
      </c>
      <c r="U58" s="111"/>
      <c r="V58" s="111"/>
      <c r="W58" s="111"/>
      <c r="X58" s="111"/>
      <c r="Y58" s="111"/>
      <c r="Z58" s="111"/>
      <c r="AA58" s="112"/>
      <c r="AB58" s="19"/>
      <c r="AC58" s="19"/>
      <c r="AD58" s="83"/>
      <c r="AE58" s="35"/>
      <c r="AF58" s="32"/>
    </row>
    <row r="59" spans="2:32" s="3" customFormat="1" ht="32.25" customHeight="1" thickBot="1" x14ac:dyDescent="0.55000000000000004">
      <c r="B59" s="87"/>
      <c r="C59" s="88">
        <v>6</v>
      </c>
      <c r="D59" s="121">
        <f>IF(C59&gt;0,C59-AD59-1,0)</f>
        <v>0</v>
      </c>
      <c r="E59" s="7">
        <v>0</v>
      </c>
      <c r="F59" s="12">
        <f>E59/C59</f>
        <v>0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>
        <v>2</v>
      </c>
      <c r="S59" s="8">
        <v>2</v>
      </c>
      <c r="T59" s="9">
        <v>1</v>
      </c>
      <c r="U59" s="8"/>
      <c r="V59" s="8"/>
      <c r="W59" s="8"/>
      <c r="X59" s="8"/>
      <c r="Y59" s="8"/>
      <c r="Z59" s="8"/>
      <c r="AA59" s="9"/>
      <c r="AB59" s="8"/>
      <c r="AC59" s="9"/>
      <c r="AD59" s="84">
        <f>SUM(G59:AC59)</f>
        <v>5</v>
      </c>
      <c r="AE59" s="10"/>
      <c r="AF59" s="30">
        <f>AE59/AD59</f>
        <v>0</v>
      </c>
    </row>
    <row r="60" spans="2:32" ht="64.5" customHeight="1" thickTop="1" x14ac:dyDescent="0.65">
      <c r="B60" s="91" t="s">
        <v>117</v>
      </c>
      <c r="C60" s="86"/>
      <c r="D60" s="86"/>
      <c r="E60" s="6"/>
      <c r="F60" s="6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1"/>
      <c r="R60" s="111"/>
      <c r="S60" s="111" t="s">
        <v>10</v>
      </c>
      <c r="T60" s="112" t="s">
        <v>8</v>
      </c>
      <c r="U60" s="111"/>
      <c r="V60" s="111"/>
      <c r="W60" s="111"/>
      <c r="X60" s="111"/>
      <c r="Y60" s="111"/>
      <c r="Z60" s="111"/>
      <c r="AA60" s="112"/>
      <c r="AB60" s="19"/>
      <c r="AC60" s="19"/>
      <c r="AD60" s="83"/>
      <c r="AE60" s="35"/>
      <c r="AF60" s="32"/>
    </row>
    <row r="61" spans="2:32" s="3" customFormat="1" ht="32.25" customHeight="1" thickBot="1" x14ac:dyDescent="0.55000000000000004">
      <c r="B61" s="87"/>
      <c r="C61" s="88">
        <v>4</v>
      </c>
      <c r="D61" s="121">
        <f>IF(C61&gt;0,C61-AD61-1,0)</f>
        <v>0</v>
      </c>
      <c r="E61" s="7">
        <v>0</v>
      </c>
      <c r="F61" s="12">
        <f>E61/C61</f>
        <v>0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>
        <v>2</v>
      </c>
      <c r="T61" s="9">
        <v>1</v>
      </c>
      <c r="U61" s="8"/>
      <c r="V61" s="8"/>
      <c r="W61" s="8"/>
      <c r="X61" s="8"/>
      <c r="Y61" s="8"/>
      <c r="Z61" s="8"/>
      <c r="AA61" s="9"/>
      <c r="AB61" s="8"/>
      <c r="AC61" s="9"/>
      <c r="AD61" s="84">
        <f>SUM(G61:AC61)</f>
        <v>3</v>
      </c>
      <c r="AE61" s="10"/>
      <c r="AF61" s="30">
        <f>AE61/AD61</f>
        <v>0</v>
      </c>
    </row>
    <row r="62" spans="2:32" ht="64.5" customHeight="1" thickTop="1" x14ac:dyDescent="0.65">
      <c r="B62" s="91" t="s">
        <v>118</v>
      </c>
      <c r="C62" s="117" t="s">
        <v>133</v>
      </c>
      <c r="D62" s="86"/>
      <c r="E62" s="6"/>
      <c r="F62" s="6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 t="s">
        <v>12</v>
      </c>
      <c r="R62" s="110" t="s">
        <v>9</v>
      </c>
      <c r="S62" s="110" t="s">
        <v>10</v>
      </c>
      <c r="T62" s="111" t="s">
        <v>8</v>
      </c>
      <c r="U62" s="111"/>
      <c r="V62" s="111"/>
      <c r="W62" s="111"/>
      <c r="X62" s="111"/>
      <c r="Y62" s="111"/>
      <c r="Z62" s="111"/>
      <c r="AA62" s="112"/>
      <c r="AB62" s="19"/>
      <c r="AC62" s="19"/>
      <c r="AD62" s="83"/>
      <c r="AE62" s="35"/>
      <c r="AF62" s="32"/>
    </row>
    <row r="63" spans="2:32" s="3" customFormat="1" ht="32.25" customHeight="1" thickBot="1" x14ac:dyDescent="0.55000000000000004">
      <c r="B63" s="87"/>
      <c r="C63" s="88">
        <v>9</v>
      </c>
      <c r="D63" s="121">
        <f>IF(C63&gt;0,C63-AD63-1,0)</f>
        <v>0</v>
      </c>
      <c r="E63" s="7">
        <v>0</v>
      </c>
      <c r="F63" s="12">
        <f>E63/C63</f>
        <v>0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>
        <v>1</v>
      </c>
      <c r="R63" s="8">
        <v>4</v>
      </c>
      <c r="S63" s="8">
        <v>2</v>
      </c>
      <c r="T63" s="8">
        <v>1</v>
      </c>
      <c r="U63" s="8"/>
      <c r="V63" s="8"/>
      <c r="W63" s="8"/>
      <c r="X63" s="8"/>
      <c r="Y63" s="8"/>
      <c r="Z63" s="8"/>
      <c r="AA63" s="9"/>
      <c r="AB63" s="8"/>
      <c r="AC63" s="9"/>
      <c r="AD63" s="84">
        <f>SUM(G63:AC63)</f>
        <v>8</v>
      </c>
      <c r="AE63" s="10"/>
      <c r="AF63" s="30">
        <f>AE63/AD63</f>
        <v>0</v>
      </c>
    </row>
    <row r="64" spans="2:32" ht="64.5" customHeight="1" thickTop="1" x14ac:dyDescent="0.65">
      <c r="B64" s="91" t="s">
        <v>119</v>
      </c>
      <c r="C64" s="86"/>
      <c r="D64" s="86"/>
      <c r="E64" s="6"/>
      <c r="F64" s="6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 t="s">
        <v>10</v>
      </c>
      <c r="T64" s="111" t="s">
        <v>8</v>
      </c>
      <c r="U64" s="111"/>
      <c r="V64" s="111"/>
      <c r="W64" s="111"/>
      <c r="X64" s="111"/>
      <c r="Y64" s="111"/>
      <c r="Z64" s="111"/>
      <c r="AA64" s="112"/>
      <c r="AB64" s="23"/>
      <c r="AC64" s="23"/>
      <c r="AD64" s="83"/>
      <c r="AE64" s="35"/>
      <c r="AF64" s="32"/>
    </row>
    <row r="65" spans="2:32" s="3" customFormat="1" ht="32.25" customHeight="1" thickBot="1" x14ac:dyDescent="0.55000000000000004">
      <c r="B65" s="87"/>
      <c r="C65" s="88">
        <v>4</v>
      </c>
      <c r="D65" s="121">
        <f>IF(C65&gt;0,C65-AD65-1,0)</f>
        <v>0</v>
      </c>
      <c r="E65" s="7">
        <v>0</v>
      </c>
      <c r="F65" s="12">
        <f>E65/C65</f>
        <v>0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>
        <v>2</v>
      </c>
      <c r="T65" s="8">
        <v>1</v>
      </c>
      <c r="U65" s="8"/>
      <c r="V65" s="8"/>
      <c r="W65" s="8"/>
      <c r="X65" s="8"/>
      <c r="Y65" s="8"/>
      <c r="Z65" s="8"/>
      <c r="AA65" s="9"/>
      <c r="AB65" s="8"/>
      <c r="AC65" s="9"/>
      <c r="AD65" s="84">
        <f>SUM(G65:AC65)</f>
        <v>3</v>
      </c>
      <c r="AE65" s="10"/>
      <c r="AF65" s="30">
        <f>AE65/AD65</f>
        <v>0</v>
      </c>
    </row>
    <row r="66" spans="2:32" ht="64.5" customHeight="1" thickTop="1" x14ac:dyDescent="0.65">
      <c r="B66" s="91" t="s">
        <v>120</v>
      </c>
      <c r="C66" s="117" t="s">
        <v>133</v>
      </c>
      <c r="D66" s="86"/>
      <c r="E66" s="6"/>
      <c r="F66" s="6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 t="s">
        <v>9</v>
      </c>
      <c r="S66" s="110" t="s">
        <v>10</v>
      </c>
      <c r="T66" s="111" t="s">
        <v>8</v>
      </c>
      <c r="U66" s="111"/>
      <c r="V66" s="111"/>
      <c r="W66" s="111"/>
      <c r="X66" s="111"/>
      <c r="Y66" s="111"/>
      <c r="Z66" s="111"/>
      <c r="AA66" s="112"/>
      <c r="AB66" s="19"/>
      <c r="AC66" s="19"/>
      <c r="AD66" s="83"/>
      <c r="AE66" s="35"/>
      <c r="AF66" s="32"/>
    </row>
    <row r="67" spans="2:32" s="3" customFormat="1" ht="32.25" customHeight="1" thickBot="1" x14ac:dyDescent="0.55000000000000004">
      <c r="B67" s="87"/>
      <c r="C67" s="88">
        <v>7</v>
      </c>
      <c r="D67" s="121">
        <f>IF(C67&gt;0,C67-AD67-1,0)</f>
        <v>0</v>
      </c>
      <c r="E67" s="7">
        <v>0</v>
      </c>
      <c r="F67" s="12">
        <f>E67/C67</f>
        <v>0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>
        <v>3</v>
      </c>
      <c r="S67" s="8">
        <v>2</v>
      </c>
      <c r="T67" s="8">
        <v>1</v>
      </c>
      <c r="U67" s="8"/>
      <c r="V67" s="8"/>
      <c r="W67" s="8"/>
      <c r="X67" s="8"/>
      <c r="Y67" s="8"/>
      <c r="Z67" s="8"/>
      <c r="AA67" s="9"/>
      <c r="AB67" s="8"/>
      <c r="AC67" s="9"/>
      <c r="AD67" s="84">
        <f>SUM(G67:AC67)</f>
        <v>6</v>
      </c>
      <c r="AE67" s="10"/>
      <c r="AF67" s="30">
        <f>AE67/AD67</f>
        <v>0</v>
      </c>
    </row>
    <row r="68" spans="2:32" ht="64.5" customHeight="1" thickTop="1" x14ac:dyDescent="0.65">
      <c r="B68" s="91" t="s">
        <v>121</v>
      </c>
      <c r="C68" s="86"/>
      <c r="D68" s="86"/>
      <c r="E68" s="6"/>
      <c r="F68" s="6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 t="s">
        <v>10</v>
      </c>
      <c r="T68" s="111" t="s">
        <v>8</v>
      </c>
      <c r="U68" s="111"/>
      <c r="V68" s="111"/>
      <c r="W68" s="111"/>
      <c r="X68" s="111"/>
      <c r="Y68" s="111"/>
      <c r="Z68" s="111"/>
      <c r="AA68" s="112"/>
      <c r="AB68" s="89"/>
      <c r="AC68" s="90"/>
      <c r="AD68" s="83"/>
      <c r="AE68" s="35"/>
      <c r="AF68" s="32"/>
    </row>
    <row r="69" spans="2:32" s="3" customFormat="1" ht="32.25" customHeight="1" thickBot="1" x14ac:dyDescent="0.55000000000000004">
      <c r="B69" s="87"/>
      <c r="C69" s="88">
        <v>4</v>
      </c>
      <c r="D69" s="121">
        <f>IF(C69&gt;0,C69-AD69-1,0)</f>
        <v>0</v>
      </c>
      <c r="E69" s="7">
        <v>0</v>
      </c>
      <c r="F69" s="12">
        <f>E69/C69</f>
        <v>0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>
        <v>2</v>
      </c>
      <c r="T69" s="8">
        <v>1</v>
      </c>
      <c r="U69" s="8"/>
      <c r="V69" s="8"/>
      <c r="W69" s="8"/>
      <c r="X69" s="8"/>
      <c r="Y69" s="8"/>
      <c r="Z69" s="8"/>
      <c r="AA69" s="9"/>
      <c r="AB69" s="8"/>
      <c r="AC69" s="9"/>
      <c r="AD69" s="84">
        <f>SUM(G69:AC69)</f>
        <v>3</v>
      </c>
      <c r="AE69" s="10"/>
      <c r="AF69" s="30">
        <f>AE69/AD69</f>
        <v>0</v>
      </c>
    </row>
    <row r="70" spans="2:32" ht="64.5" customHeight="1" thickTop="1" x14ac:dyDescent="0.65">
      <c r="B70" s="91" t="s">
        <v>122</v>
      </c>
      <c r="C70" s="117" t="s">
        <v>133</v>
      </c>
      <c r="D70" s="86"/>
      <c r="E70" s="6"/>
      <c r="F70" s="6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 t="s">
        <v>10</v>
      </c>
      <c r="T70" s="110" t="s">
        <v>8</v>
      </c>
      <c r="U70" s="111"/>
      <c r="V70" s="111"/>
      <c r="W70" s="111"/>
      <c r="X70" s="111"/>
      <c r="Y70" s="111"/>
      <c r="Z70" s="111"/>
      <c r="AA70" s="112"/>
      <c r="AB70" s="19"/>
      <c r="AC70" s="19"/>
      <c r="AD70" s="83"/>
      <c r="AE70" s="35"/>
      <c r="AF70" s="32"/>
    </row>
    <row r="71" spans="2:32" s="3" customFormat="1" ht="32.25" customHeight="1" thickBot="1" x14ac:dyDescent="0.55000000000000004">
      <c r="B71" s="87"/>
      <c r="C71" s="88">
        <v>4</v>
      </c>
      <c r="D71" s="121">
        <f>IF(C71&gt;0,C71-AD71-1,0)</f>
        <v>0</v>
      </c>
      <c r="E71" s="7">
        <v>0</v>
      </c>
      <c r="F71" s="12">
        <f>E71/C71</f>
        <v>0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>
        <v>2</v>
      </c>
      <c r="T71" s="8">
        <v>1</v>
      </c>
      <c r="U71" s="8"/>
      <c r="V71" s="8"/>
      <c r="W71" s="8"/>
      <c r="X71" s="8"/>
      <c r="Y71" s="8"/>
      <c r="Z71" s="8"/>
      <c r="AA71" s="9"/>
      <c r="AB71" s="8"/>
      <c r="AC71" s="9"/>
      <c r="AD71" s="84">
        <f>SUM(G71:AC71)</f>
        <v>3</v>
      </c>
      <c r="AE71" s="10"/>
      <c r="AF71" s="30">
        <f>AE71/AD71</f>
        <v>0</v>
      </c>
    </row>
    <row r="72" spans="2:32" ht="64.5" hidden="1" customHeight="1" thickTop="1" x14ac:dyDescent="0.65">
      <c r="B72" s="91" t="s">
        <v>68</v>
      </c>
      <c r="C72" s="86"/>
      <c r="D72" s="86"/>
      <c r="E72" s="6"/>
      <c r="F72" s="6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1"/>
      <c r="U72" s="111"/>
      <c r="V72" s="111"/>
      <c r="W72" s="111"/>
      <c r="X72" s="111"/>
      <c r="Y72" s="111"/>
      <c r="Z72" s="111"/>
      <c r="AA72" s="112"/>
      <c r="AB72" s="19"/>
      <c r="AC72" s="19"/>
      <c r="AD72" s="83"/>
      <c r="AE72" s="35"/>
      <c r="AF72" s="32"/>
    </row>
    <row r="73" spans="2:32" s="3" customFormat="1" ht="32.25" hidden="1" customHeight="1" thickBot="1" x14ac:dyDescent="0.55000000000000004">
      <c r="B73" s="87"/>
      <c r="C73" s="88"/>
      <c r="D73" s="121">
        <f>IF(C73&gt;0,C73-AD73-1,0)</f>
        <v>0</v>
      </c>
      <c r="E73" s="7">
        <v>0</v>
      </c>
      <c r="F73" s="12" t="e">
        <f>E73/C73</f>
        <v>#DIV/0!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9"/>
      <c r="AB73" s="8"/>
      <c r="AC73" s="9"/>
      <c r="AD73" s="84">
        <f>SUM(G73:AC73)</f>
        <v>0</v>
      </c>
      <c r="AE73" s="10"/>
      <c r="AF73" s="30" t="e">
        <f>AE73/AD73</f>
        <v>#DIV/0!</v>
      </c>
    </row>
    <row r="74" spans="2:32" ht="64.5" hidden="1" customHeight="1" thickTop="1" x14ac:dyDescent="0.65">
      <c r="B74" s="91" t="s">
        <v>68</v>
      </c>
      <c r="C74" s="86"/>
      <c r="D74" s="86"/>
      <c r="E74" s="6"/>
      <c r="F74" s="6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1"/>
      <c r="U74" s="111"/>
      <c r="V74" s="111"/>
      <c r="W74" s="111"/>
      <c r="X74" s="111"/>
      <c r="Y74" s="111"/>
      <c r="Z74" s="111"/>
      <c r="AA74" s="112"/>
      <c r="AB74" s="23"/>
      <c r="AC74" s="23"/>
      <c r="AD74" s="83"/>
      <c r="AE74" s="35"/>
      <c r="AF74" s="32"/>
    </row>
    <row r="75" spans="2:32" s="3" customFormat="1" ht="32.25" hidden="1" customHeight="1" thickBot="1" x14ac:dyDescent="0.55000000000000004">
      <c r="B75" s="87"/>
      <c r="C75" s="88"/>
      <c r="D75" s="121">
        <f>IF(C75&gt;0,C75-AD75-1,0)</f>
        <v>0</v>
      </c>
      <c r="E75" s="7">
        <v>0</v>
      </c>
      <c r="F75" s="12" t="e">
        <f>E75/C75</f>
        <v>#DIV/0!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9"/>
      <c r="AB75" s="8"/>
      <c r="AC75" s="9"/>
      <c r="AD75" s="84">
        <f>SUM(G75:AC75)</f>
        <v>0</v>
      </c>
      <c r="AE75" s="10"/>
      <c r="AF75" s="30" t="e">
        <f>AE75/AD75</f>
        <v>#DIV/0!</v>
      </c>
    </row>
    <row r="76" spans="2:32" ht="64.5" hidden="1" customHeight="1" thickTop="1" x14ac:dyDescent="0.65">
      <c r="B76" s="91" t="s">
        <v>68</v>
      </c>
      <c r="C76" s="86"/>
      <c r="D76" s="86"/>
      <c r="E76" s="6"/>
      <c r="F76" s="6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1"/>
      <c r="U76" s="111"/>
      <c r="V76" s="111"/>
      <c r="W76" s="111"/>
      <c r="X76" s="111"/>
      <c r="Y76" s="111"/>
      <c r="Z76" s="111"/>
      <c r="AA76" s="112"/>
      <c r="AB76" s="19"/>
      <c r="AC76" s="19"/>
      <c r="AD76" s="83"/>
      <c r="AE76" s="35"/>
      <c r="AF76" s="32"/>
    </row>
    <row r="77" spans="2:32" s="3" customFormat="1" ht="32.25" hidden="1" customHeight="1" thickBot="1" x14ac:dyDescent="0.55000000000000004">
      <c r="B77" s="87"/>
      <c r="C77" s="88"/>
      <c r="D77" s="121">
        <f>IF(C77&gt;0,C77-AD77-1,0)</f>
        <v>0</v>
      </c>
      <c r="E77" s="7">
        <v>0</v>
      </c>
      <c r="F77" s="12" t="e">
        <f>E77/C77</f>
        <v>#DIV/0!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9"/>
      <c r="AB77" s="8"/>
      <c r="AC77" s="9"/>
      <c r="AD77" s="84">
        <f>SUM(G77:AC77)</f>
        <v>0</v>
      </c>
      <c r="AE77" s="10"/>
      <c r="AF77" s="30" t="e">
        <f>AE77/AD77</f>
        <v>#DIV/0!</v>
      </c>
    </row>
    <row r="78" spans="2:32" ht="64.5" hidden="1" customHeight="1" thickTop="1" x14ac:dyDescent="0.65">
      <c r="B78" s="91" t="s">
        <v>68</v>
      </c>
      <c r="C78" s="86"/>
      <c r="D78" s="86"/>
      <c r="E78" s="6"/>
      <c r="F78" s="6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1"/>
      <c r="U78" s="111"/>
      <c r="V78" s="111"/>
      <c r="W78" s="111"/>
      <c r="X78" s="111"/>
      <c r="Y78" s="111"/>
      <c r="Z78" s="111"/>
      <c r="AA78" s="112"/>
      <c r="AB78" s="89"/>
      <c r="AC78" s="90"/>
      <c r="AD78" s="83"/>
      <c r="AE78" s="35"/>
      <c r="AF78" s="32"/>
    </row>
    <row r="79" spans="2:32" s="3" customFormat="1" ht="32.25" hidden="1" customHeight="1" thickBot="1" x14ac:dyDescent="0.55000000000000004">
      <c r="B79" s="87"/>
      <c r="C79" s="88"/>
      <c r="D79" s="121">
        <f>IF(C79&gt;0,C79-AD79-1,0)</f>
        <v>0</v>
      </c>
      <c r="E79" s="7">
        <v>0</v>
      </c>
      <c r="F79" s="12" t="e">
        <f>E79/C79</f>
        <v>#DIV/0!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9"/>
      <c r="AB79" s="8"/>
      <c r="AC79" s="9"/>
      <c r="AD79" s="84">
        <f>SUM(G79:AC79)</f>
        <v>0</v>
      </c>
      <c r="AE79" s="10"/>
      <c r="AF79" s="30" t="e">
        <f>AE79/AD79</f>
        <v>#DIV/0!</v>
      </c>
    </row>
    <row r="80" spans="2:32" ht="64.5" hidden="1" customHeight="1" thickTop="1" x14ac:dyDescent="0.65">
      <c r="B80" s="91" t="s">
        <v>68</v>
      </c>
      <c r="C80" s="86"/>
      <c r="D80" s="86"/>
      <c r="E80" s="6"/>
      <c r="F80" s="6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1"/>
      <c r="U80" s="111"/>
      <c r="V80" s="111"/>
      <c r="W80" s="111"/>
      <c r="X80" s="111"/>
      <c r="Y80" s="111"/>
      <c r="Z80" s="111"/>
      <c r="AA80" s="112"/>
      <c r="AB80" s="89"/>
      <c r="AC80" s="90"/>
      <c r="AD80" s="83"/>
      <c r="AE80" s="35"/>
      <c r="AF80" s="32"/>
    </row>
    <row r="81" spans="2:32" s="3" customFormat="1" ht="32.25" hidden="1" customHeight="1" thickBot="1" x14ac:dyDescent="0.55000000000000004">
      <c r="B81" s="87"/>
      <c r="C81" s="88"/>
      <c r="D81" s="121">
        <v>0</v>
      </c>
      <c r="E81" s="7">
        <v>0</v>
      </c>
      <c r="F81" s="12" t="e">
        <f>E81/C81</f>
        <v>#DIV/0!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9"/>
      <c r="AB81" s="8"/>
      <c r="AC81" s="9"/>
      <c r="AD81" s="84">
        <f>SUM(G81:AC81)</f>
        <v>0</v>
      </c>
      <c r="AE81" s="10"/>
      <c r="AF81" s="30" t="e">
        <f>AE81/AD81</f>
        <v>#DIV/0!</v>
      </c>
    </row>
    <row r="82" spans="2:32" s="3" customFormat="1" ht="57" customHeight="1" thickTop="1" thickBot="1" x14ac:dyDescent="0.7">
      <c r="B82" s="18" t="s">
        <v>3</v>
      </c>
      <c r="C82" s="13">
        <f>SUM(C19:C81)</f>
        <v>297</v>
      </c>
      <c r="D82" s="13">
        <f>SUM(D19:D81)</f>
        <v>0</v>
      </c>
      <c r="E82" s="20">
        <f>SUM(E19,E29)</f>
        <v>0</v>
      </c>
      <c r="F82" s="29">
        <f>E82/C82</f>
        <v>0</v>
      </c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9"/>
      <c r="U82" s="68"/>
      <c r="V82" s="69"/>
      <c r="W82" s="68"/>
      <c r="X82" s="70"/>
      <c r="Y82" s="71"/>
      <c r="Z82" s="72"/>
      <c r="AA82" s="69"/>
      <c r="AB82" s="72"/>
      <c r="AC82" s="69"/>
      <c r="AD82" s="95"/>
      <c r="AE82" s="96"/>
      <c r="AF82" s="97"/>
    </row>
    <row r="83" spans="2:32" ht="42" customHeight="1" thickBot="1" x14ac:dyDescent="0.5">
      <c r="B83" s="308" t="s">
        <v>45</v>
      </c>
      <c r="C83" s="309"/>
      <c r="D83" s="309"/>
      <c r="E83" s="309"/>
      <c r="F83" s="310"/>
      <c r="G83" s="14">
        <f>SUM(G19,G21,G23,G25,G27,G29,G31,G33,G35,G37,G39,G41,G43,G45,G47,G49,G51,G53,G55,G57,G59,G61,G63,G65,G67,G69,G71,G73,G75,G77,G79,G81)</f>
        <v>0</v>
      </c>
      <c r="H83" s="14">
        <f t="shared" ref="H83:AC83" si="1">SUM(H19,H21,H23,H25,H27,H29,H31,H33,H35,H37,H39,H41,H43,H45,H47,H49,H51,H53,H55,H57,H59,H61,H63,H65,H67,H69,H71,H73,H75,H77,H79,H81)</f>
        <v>0</v>
      </c>
      <c r="I83" s="14">
        <f t="shared" si="1"/>
        <v>0</v>
      </c>
      <c r="J83" s="14">
        <f t="shared" si="1"/>
        <v>0</v>
      </c>
      <c r="K83" s="14">
        <f t="shared" si="1"/>
        <v>0</v>
      </c>
      <c r="L83" s="14">
        <f t="shared" si="1"/>
        <v>0</v>
      </c>
      <c r="M83" s="14">
        <f t="shared" si="1"/>
        <v>0</v>
      </c>
      <c r="N83" s="14">
        <f t="shared" si="1"/>
        <v>8</v>
      </c>
      <c r="O83" s="14">
        <f t="shared" si="1"/>
        <v>22</v>
      </c>
      <c r="P83" s="14">
        <f t="shared" si="1"/>
        <v>31</v>
      </c>
      <c r="Q83" s="14">
        <f t="shared" si="1"/>
        <v>23</v>
      </c>
      <c r="R83" s="14">
        <f t="shared" si="1"/>
        <v>33</v>
      </c>
      <c r="S83" s="14">
        <f t="shared" si="1"/>
        <v>29</v>
      </c>
      <c r="T83" s="14">
        <f t="shared" si="1"/>
        <v>18</v>
      </c>
      <c r="U83" s="14">
        <f t="shared" si="1"/>
        <v>8</v>
      </c>
      <c r="V83" s="14">
        <f t="shared" si="1"/>
        <v>8</v>
      </c>
      <c r="W83" s="14">
        <f t="shared" si="1"/>
        <v>12</v>
      </c>
      <c r="X83" s="14">
        <f t="shared" si="1"/>
        <v>12</v>
      </c>
      <c r="Y83" s="14">
        <f t="shared" si="1"/>
        <v>29</v>
      </c>
      <c r="Z83" s="14">
        <f t="shared" si="1"/>
        <v>25</v>
      </c>
      <c r="AA83" s="14">
        <f t="shared" si="1"/>
        <v>12</v>
      </c>
      <c r="AB83" s="14">
        <f t="shared" si="1"/>
        <v>0</v>
      </c>
      <c r="AC83" s="14">
        <f t="shared" si="1"/>
        <v>0</v>
      </c>
      <c r="AD83" s="14">
        <f>SUM(AD19,AD21,AD23,AD25,AD27,AD29,AD31,AD33,AD35,AD37,AD39,AD41,AD43,AD45,AD47,AD49,AD51,AD53,AD55,AD57,AD59,AD61,AD63,AD65,AD67,AD69,AD71,AD73,AD75,AD77,AD79,AD81)</f>
        <v>270</v>
      </c>
      <c r="AE83" s="94">
        <f>SUM(AE19,AE21,AE23,AE25,AE27,AE29,AE31,AE33,AE35,AE37,AE39,AE41,AE43,AE45,AE47,AE49,AE51,AE53,AE55,AE57,AE59,AE61,AE63,AE65,AE67,AE69,AE71,AE73,AE75,AE77,AE79,AE81)</f>
        <v>0</v>
      </c>
      <c r="AF83" s="105">
        <f>AE83/AD83</f>
        <v>0</v>
      </c>
    </row>
    <row r="84" spans="2:32" ht="30.75" customHeight="1" x14ac:dyDescent="0.7">
      <c r="B84" s="21"/>
      <c r="C84" s="21"/>
      <c r="D84" s="21"/>
      <c r="E84" s="21"/>
      <c r="F84" s="21"/>
      <c r="G84" s="21"/>
      <c r="H84" s="21"/>
      <c r="I84" s="21"/>
      <c r="J84" s="103"/>
      <c r="K84" s="101"/>
      <c r="L84" s="101"/>
      <c r="M84" s="103"/>
      <c r="N84" s="101"/>
      <c r="O84" s="101"/>
      <c r="P84" s="101"/>
      <c r="Q84" s="101"/>
      <c r="R84" s="101"/>
      <c r="S84" s="104"/>
      <c r="T84" s="104"/>
      <c r="U84" s="104"/>
      <c r="V84" s="22"/>
      <c r="W84" s="291" t="s">
        <v>5</v>
      </c>
      <c r="X84" s="292"/>
      <c r="Y84" s="293"/>
    </row>
    <row r="85" spans="2:32" ht="29.25" customHeight="1" thickBot="1" x14ac:dyDescent="0.75">
      <c r="B85" s="25"/>
      <c r="C85" s="26"/>
      <c r="D85" s="26"/>
      <c r="E85" s="21"/>
      <c r="F85" s="21"/>
      <c r="G85" s="27"/>
      <c r="H85" s="27"/>
      <c r="I85" s="27"/>
      <c r="K85" s="27"/>
      <c r="L85" s="27"/>
      <c r="M85" s="27"/>
      <c r="N85" s="27"/>
      <c r="O85" s="27"/>
      <c r="P85" s="27"/>
      <c r="Q85" s="27"/>
      <c r="R85" s="27"/>
      <c r="S85" s="104"/>
      <c r="T85" s="104"/>
      <c r="U85" s="104"/>
      <c r="V85" s="22"/>
      <c r="W85" s="294"/>
      <c r="X85" s="295"/>
      <c r="Y85" s="296"/>
    </row>
    <row r="86" spans="2:32" ht="29.25" customHeight="1" x14ac:dyDescent="0.65">
      <c r="B86" s="33"/>
      <c r="C86" s="22"/>
      <c r="D86" s="22"/>
      <c r="E86" s="22"/>
      <c r="F86" s="22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28"/>
      <c r="T86" s="28"/>
      <c r="U86" s="28"/>
      <c r="V86" s="22"/>
      <c r="W86" s="34"/>
      <c r="X86" s="21"/>
    </row>
    <row r="87" spans="2:32" x14ac:dyDescent="0.6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2"/>
      <c r="W87" s="34"/>
      <c r="X87" s="21"/>
    </row>
    <row r="88" spans="2:32" x14ac:dyDescent="0.65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2"/>
      <c r="W88" s="34"/>
      <c r="X88" s="21"/>
    </row>
    <row r="89" spans="2:32" x14ac:dyDescent="0.6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2"/>
      <c r="W89" s="34"/>
      <c r="X89" s="21"/>
    </row>
  </sheetData>
  <sheetProtection sheet="1" objects="1" scenarios="1" formatCells="0" formatColumns="0" formatRows="0"/>
  <mergeCells count="14">
    <mergeCell ref="O11:AA11"/>
    <mergeCell ref="O2:AA2"/>
    <mergeCell ref="P3:Q3"/>
    <mergeCell ref="S5:U5"/>
    <mergeCell ref="S6:U6"/>
    <mergeCell ref="O10:AA10"/>
    <mergeCell ref="W84:Y85"/>
    <mergeCell ref="B13:B14"/>
    <mergeCell ref="C13:C16"/>
    <mergeCell ref="E13:E16"/>
    <mergeCell ref="AD13:AF13"/>
    <mergeCell ref="AD14:AF15"/>
    <mergeCell ref="D13:D16"/>
    <mergeCell ref="B83:F83"/>
  </mergeCells>
  <conditionalFormatting sqref="G15:AC15">
    <cfRule type="cellIs" dxfId="16" priority="10" operator="equal">
      <formula>"festivo"</formula>
    </cfRule>
  </conditionalFormatting>
  <conditionalFormatting sqref="G83:AC83">
    <cfRule type="cellIs" dxfId="15" priority="1" operator="greaterThan">
      <formula>G$17</formula>
    </cfRule>
  </conditionalFormatting>
  <conditionalFormatting sqref="AD19 AD21 AD23 AD25 AD27">
    <cfRule type="cellIs" dxfId="14" priority="13" stopIfTrue="1" operator="lessThan">
      <formula>$C19-1</formula>
    </cfRule>
    <cfRule type="cellIs" dxfId="13" priority="14" stopIfTrue="1" operator="greaterThan">
      <formula>$C19-1</formula>
    </cfRule>
  </conditionalFormatting>
  <conditionalFormatting sqref="AD29 AD31 AD33 AD35 AD37">
    <cfRule type="cellIs" dxfId="12" priority="11" stopIfTrue="1" operator="lessThan">
      <formula>$C29-1</formula>
    </cfRule>
    <cfRule type="cellIs" dxfId="11" priority="12" stopIfTrue="1" operator="greaterThan">
      <formula>$C29-1</formula>
    </cfRule>
  </conditionalFormatting>
  <conditionalFormatting sqref="AD39 AD41 AD43 AD75 AD77 AD79 AD81">
    <cfRule type="cellIs" dxfId="10" priority="8" stopIfTrue="1" operator="lessThan">
      <formula>$C39-1</formula>
    </cfRule>
    <cfRule type="cellIs" dxfId="9" priority="9" stopIfTrue="1" operator="greaterThan">
      <formula>$C39-1</formula>
    </cfRule>
  </conditionalFormatting>
  <conditionalFormatting sqref="AD45 AD47 AD49 AD51 AD53">
    <cfRule type="cellIs" dxfId="8" priority="6" stopIfTrue="1" operator="lessThan">
      <formula>$C45-1</formula>
    </cfRule>
    <cfRule type="cellIs" dxfId="7" priority="7" stopIfTrue="1" operator="greaterThan">
      <formula>$C45-1</formula>
    </cfRule>
  </conditionalFormatting>
  <conditionalFormatting sqref="AD55 AD57 AD59 AD61 AD63 AD71 AD73">
    <cfRule type="cellIs" dxfId="6" priority="4" stopIfTrue="1" operator="lessThan">
      <formula>$C55-1</formula>
    </cfRule>
    <cfRule type="cellIs" dxfId="5" priority="5" stopIfTrue="1" operator="greaterThan">
      <formula>$C55-1</formula>
    </cfRule>
  </conditionalFormatting>
  <conditionalFormatting sqref="AD65 AD67 AD69">
    <cfRule type="cellIs" dxfId="4" priority="2" stopIfTrue="1" operator="lessThan">
      <formula>$C65-1</formula>
    </cfRule>
    <cfRule type="cellIs" dxfId="3" priority="3" stopIfTrue="1" operator="greaterThan">
      <formula>$C65-1</formula>
    </cfRule>
  </conditionalFormatting>
  <dataValidations count="7">
    <dataValidation type="list" allowBlank="1" showInputMessage="1" showErrorMessage="1" sqref="G15:AC15" xr:uid="{4E2B5086-2BCF-4415-8701-6E891CEC70D4}">
      <formula1>"feriale,festivo"</formula1>
    </dataValidation>
    <dataValidation type="whole" allowBlank="1" showInputMessage="1" showErrorMessage="1" sqref="R3" xr:uid="{349D0DAB-F1EC-4C33-87E6-D6AB774A6964}">
      <formula1>1</formula1>
      <formula2>21</formula2>
    </dataValidation>
    <dataValidation type="list" allowBlank="1" showInputMessage="1" showErrorMessage="1" sqref="AA5:AA6 Y5:Y6" xr:uid="{BA447B48-78C5-454B-A2E7-4FE2DAD511F0}">
      <formula1>ORARI</formula1>
    </dataValidation>
    <dataValidation type="list" allowBlank="1" showInputMessage="1" showErrorMessage="1" sqref="Y3" xr:uid="{515D8717-D29B-4BAC-94BE-D7D50AD16354}">
      <formula1>"terra,veloce"</formula1>
    </dataValidation>
    <dataValidation type="list" allowBlank="1" showInputMessage="1" showErrorMessage="1" sqref="S5:S6" xr:uid="{766CB34E-292D-41C0-A200-32B071B741F9}">
      <formula1>MATCH_FORMAT</formula1>
    </dataValidation>
    <dataValidation type="list" allowBlank="1" showInputMessage="1" showErrorMessage="1" sqref="W5:W6" xr:uid="{1719A2F3-535B-4985-8775-976CBFA40449}">
      <formula1>"1h, 1h15m,1h30m,2h"</formula1>
    </dataValidation>
    <dataValidation type="list" allowBlank="1" showInputMessage="1" showErrorMessage="1" sqref="AA3" xr:uid="{A8B93DB1-D019-4D73-853C-67517AF8E603}">
      <formula1>"all' aperto, al coperto"</formula1>
    </dataValidation>
  </dataValidations>
  <hyperlinks>
    <hyperlink ref="M16" location="'Es. IMPOSTA TURNI veterani'!A1" display="IMPOSTA" xr:uid="{25AC15D0-E4E4-48EB-8568-9A84E061E4C4}"/>
    <hyperlink ref="G16" location="'Es. IMPOSTA TURNI veterani'!A1" display="IMPOSTA" xr:uid="{54709D52-B735-44C1-A227-EE30E59AD196}"/>
    <hyperlink ref="H16" location="'Es. IMPOSTA TURNI veterani'!A1" display="IMPOSTA" xr:uid="{9BB4902B-B017-4DB1-882A-1529EDB6F6C4}"/>
    <hyperlink ref="I16" location="'Es. IMPOSTA TURNI veterani'!A1" display="IMPOSTA" xr:uid="{6D22DBD4-37F7-4496-80AE-BA1E4FFE0F0E}"/>
    <hyperlink ref="J16" location="'Es. IMPOSTA TURNI veterani'!A1" display="IMPOSTA" xr:uid="{7D2F8011-F900-4949-89AA-F7629CD5D06A}"/>
    <hyperlink ref="K16" location="'Es. IMPOSTA TURNI veterani'!A1" display="IMPOSTA" xr:uid="{C35B8C48-C0E3-44D8-8A65-9FD960F66458}"/>
    <hyperlink ref="L16" location="'Es. IMPOSTA TURNI veterani'!A1" display="IMPOSTA" xr:uid="{35B8055B-A67E-40C2-8B67-C19BDB0C860A}"/>
    <hyperlink ref="N16" location="'Es. IMPOSTA TURNI veterani'!A1" display="IMPOSTA" xr:uid="{F6609C73-4328-4D12-84DC-E0479A34BD66}"/>
    <hyperlink ref="O16" location="'Es. IMPOSTA TURNI veterani'!A1" display="IMPOSTA" xr:uid="{97E9279B-C245-41A0-9887-FA8F1A57A602}"/>
    <hyperlink ref="P16" location="'Es. IMPOSTA TURNI veterani'!A1" display="IMPOSTA" xr:uid="{678C9E71-8105-4E8D-AE5F-37BBA96EC2F8}"/>
    <hyperlink ref="Q16" location="'Es. IMPOSTA TURNI veterani'!A1" display="IMPOSTA" xr:uid="{2EE93E13-1B84-4EF4-A6D5-A1D5B4779EC0}"/>
    <hyperlink ref="R16" location="'Es. IMPOSTA TURNI veterani'!A1" display="IMPOSTA" xr:uid="{B29F4EA6-DBEC-43A7-B185-9B1EFA79A14D}"/>
    <hyperlink ref="S16" location="'Es. IMPOSTA TURNI veterani'!A1" display="IMPOSTA" xr:uid="{2F691B65-A111-4C54-8B69-C089CECB0D4D}"/>
    <hyperlink ref="T16" location="'Es. IMPOSTA TURNI veterani'!A1" display="IMPOSTA" xr:uid="{0562CE52-B0F8-4F45-AD2F-35438350F882}"/>
    <hyperlink ref="U16" location="'Es. IMPOSTA TURNI veterani'!A1" display="IMPOSTA" xr:uid="{150108EE-BECB-431D-9999-F481495C4C22}"/>
    <hyperlink ref="V16" location="'Es. IMPOSTA TURNI veterani'!A1" display="IMPOSTA" xr:uid="{EA39801D-CE81-4A7F-AF49-60C4707CC828}"/>
    <hyperlink ref="W16" location="'Es. IMPOSTA TURNI veterani'!A1" display="IMPOSTA" xr:uid="{3414EC07-4224-40F9-BB76-FD31D0AEB218}"/>
    <hyperlink ref="X16" location="'Es. IMPOSTA TURNI veterani'!A1" display="IMPOSTA" xr:uid="{DB9C17B0-A941-453C-8FEE-AEDCD08F4798}"/>
    <hyperlink ref="Y16" location="'Es. IMPOSTA TURNI veterani'!A1" display="IMPOSTA" xr:uid="{46EBAC70-295A-4F7B-9445-2F21C0A1BDB9}"/>
    <hyperlink ref="Z16" location="'Es. IMPOSTA TURNI veterani'!A1" display="IMPOSTA" xr:uid="{A83F0F8D-CEA5-4F85-8F51-6375C075A6E3}"/>
    <hyperlink ref="AA16" location="'Es. IMPOSTA TURNI veterani'!A1" display="IMPOSTA" xr:uid="{4176D64F-36A9-45B8-A4DA-65DDDF9E0C3A}"/>
    <hyperlink ref="AB16" location="'Es. IMPOSTA TURNI veterani'!A1" display="IMPOSTA" xr:uid="{F7DD7186-F2E5-46DB-8D0F-15A86FAE97C1}"/>
    <hyperlink ref="AC16" location="'Es. IMPOSTA TURNI veterani'!A1" display="IMPOSTA" xr:uid="{5C62ADD9-A40A-4D14-A750-A9732E7C9848}"/>
  </hyperlinks>
  <pageMargins left="0.25" right="0.25" top="0.33" bottom="0.24" header="0.3" footer="0.3"/>
  <pageSetup paperSize="9" scale="27" orientation="landscape" r:id="rId1"/>
  <ignoredErrors>
    <ignoredError sqref="AD19:AD71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Button 1">
              <controlPr defaultSize="0" print="0" autoFill="0" autoPict="0" macro="[0]!DATA_2GG_IN_PIU">
                <anchor moveWithCells="1">
                  <from>
                    <xdr:col>30</xdr:col>
                    <xdr:colOff>541020</xdr:colOff>
                    <xdr:row>13</xdr:row>
                    <xdr:rowOff>396240</xdr:rowOff>
                  </from>
                  <to>
                    <xdr:col>31</xdr:col>
                    <xdr:colOff>716280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Button 2">
              <controlPr defaultSize="0" print="0" autoFill="0" autoPict="0" macro="[0]!DATA_DA_PR">
                <anchor moveWithCells="1">
                  <from>
                    <xdr:col>29</xdr:col>
                    <xdr:colOff>121920</xdr:colOff>
                    <xdr:row>13</xdr:row>
                    <xdr:rowOff>419100</xdr:rowOff>
                  </from>
                  <to>
                    <xdr:col>30</xdr:col>
                    <xdr:colOff>60960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Button 3">
              <controlPr defaultSize="0" print="0" autoFill="0" autoPict="0" macro="[0]!SCOPRI_GARE">
                <anchor moveWithCells="1" sizeWithCells="1">
                  <from>
                    <xdr:col>1</xdr:col>
                    <xdr:colOff>396240</xdr:colOff>
                    <xdr:row>14</xdr:row>
                    <xdr:rowOff>91440</xdr:rowOff>
                  </from>
                  <to>
                    <xdr:col>1</xdr:col>
                    <xdr:colOff>2171700</xdr:colOff>
                    <xdr:row>15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CD73D-AC7D-4035-AC33-205A0831C7E9}">
  <sheetPr codeName="Foglio3">
    <tabColor rgb="FFFFC000"/>
  </sheetPr>
  <dimension ref="A1:X23"/>
  <sheetViews>
    <sheetView topLeftCell="M1" zoomScaleNormal="100" workbookViewId="0">
      <selection activeCell="W3" sqref="W3"/>
    </sheetView>
  </sheetViews>
  <sheetFormatPr defaultColWidth="8.89453125" defaultRowHeight="14.4" x14ac:dyDescent="0.55000000000000004"/>
  <cols>
    <col min="1" max="1" width="15.3125" style="57" customWidth="1"/>
    <col min="2" max="8" width="8.89453125" style="58" hidden="1" customWidth="1"/>
    <col min="9" max="22" width="8.89453125" style="58"/>
    <col min="23" max="16384" width="8.89453125" style="37"/>
  </cols>
  <sheetData>
    <row r="1" spans="1:24" ht="32.1" customHeight="1" x14ac:dyDescent="0.55000000000000004">
      <c r="A1" s="59" t="s">
        <v>54</v>
      </c>
      <c r="B1" s="60">
        <f>'Es. VETERANI'!G83</f>
        <v>0</v>
      </c>
      <c r="C1" s="60">
        <f>'Es. VETERANI'!H83</f>
        <v>0</v>
      </c>
      <c r="D1" s="60">
        <f>'Es. VETERANI'!I83</f>
        <v>0</v>
      </c>
      <c r="E1" s="60">
        <f>'Es. VETERANI'!J83</f>
        <v>0</v>
      </c>
      <c r="F1" s="60">
        <f>'Es. VETERANI'!K83</f>
        <v>0</v>
      </c>
      <c r="G1" s="60">
        <f>'Es. VETERANI'!L83</f>
        <v>0</v>
      </c>
      <c r="H1" s="60">
        <f>'Es. VETERANI'!M83</f>
        <v>0</v>
      </c>
      <c r="I1" s="60">
        <f>'Es. VETERANI'!N83</f>
        <v>8</v>
      </c>
      <c r="J1" s="60">
        <f>'Es. VETERANI'!O83</f>
        <v>22</v>
      </c>
      <c r="K1" s="60">
        <f>'Es. VETERANI'!P83</f>
        <v>31</v>
      </c>
      <c r="L1" s="60">
        <f>'Es. VETERANI'!Q83</f>
        <v>23</v>
      </c>
      <c r="M1" s="60">
        <f>'Es. VETERANI'!R83</f>
        <v>33</v>
      </c>
      <c r="N1" s="60">
        <f>'Es. VETERANI'!S83</f>
        <v>29</v>
      </c>
      <c r="O1" s="60">
        <f>'Es. VETERANI'!T83</f>
        <v>18</v>
      </c>
      <c r="P1" s="60">
        <f>'Es. VETERANI'!U83</f>
        <v>8</v>
      </c>
      <c r="Q1" s="60">
        <f>'Es. VETERANI'!V83</f>
        <v>8</v>
      </c>
      <c r="R1" s="60">
        <f>'Es. VETERANI'!W83</f>
        <v>12</v>
      </c>
      <c r="S1" s="60">
        <f>'Es. VETERANI'!X83</f>
        <v>12</v>
      </c>
      <c r="T1" s="60">
        <f>'Es. VETERANI'!Y83</f>
        <v>29</v>
      </c>
      <c r="U1" s="60">
        <f>'Es. VETERANI'!Z83</f>
        <v>25</v>
      </c>
      <c r="V1" s="60">
        <f>'Es. VETERANI'!AA83</f>
        <v>12</v>
      </c>
      <c r="W1" s="60">
        <f>'Es. VETERANI'!AB83</f>
        <v>0</v>
      </c>
      <c r="X1" s="60">
        <f>'Es. VETERANI'!AC83</f>
        <v>0</v>
      </c>
    </row>
    <row r="2" spans="1:24" ht="15.3" x14ac:dyDescent="0.55000000000000004">
      <c r="A2" s="61" t="s">
        <v>53</v>
      </c>
      <c r="B2" s="62">
        <f>SUM(B6:B20)</f>
        <v>0</v>
      </c>
      <c r="C2" s="62">
        <f t="shared" ref="C2:X2" si="0">SUM(C6:C20)</f>
        <v>0</v>
      </c>
      <c r="D2" s="62">
        <f t="shared" si="0"/>
        <v>0</v>
      </c>
      <c r="E2" s="62">
        <f t="shared" si="0"/>
        <v>0</v>
      </c>
      <c r="F2" s="62">
        <f t="shared" si="0"/>
        <v>0</v>
      </c>
      <c r="G2" s="62">
        <f t="shared" si="0"/>
        <v>0</v>
      </c>
      <c r="H2" s="62">
        <f>SUM(H6:H20)</f>
        <v>0</v>
      </c>
      <c r="I2" s="62">
        <f t="shared" ref="I2:M2" si="1">SUM(I6:I20)</f>
        <v>8</v>
      </c>
      <c r="J2" s="62">
        <f t="shared" si="1"/>
        <v>22</v>
      </c>
      <c r="K2" s="62">
        <f t="shared" si="1"/>
        <v>31</v>
      </c>
      <c r="L2" s="62">
        <f t="shared" si="1"/>
        <v>23</v>
      </c>
      <c r="M2" s="62">
        <f t="shared" si="1"/>
        <v>33</v>
      </c>
      <c r="N2" s="62">
        <f t="shared" si="0"/>
        <v>29</v>
      </c>
      <c r="O2" s="62">
        <f t="shared" si="0"/>
        <v>18</v>
      </c>
      <c r="P2" s="62">
        <f t="shared" si="0"/>
        <v>8</v>
      </c>
      <c r="Q2" s="62">
        <f t="shared" si="0"/>
        <v>8</v>
      </c>
      <c r="R2" s="62">
        <f t="shared" si="0"/>
        <v>12</v>
      </c>
      <c r="S2" s="62">
        <f t="shared" si="0"/>
        <v>12</v>
      </c>
      <c r="T2" s="62">
        <f t="shared" si="0"/>
        <v>29</v>
      </c>
      <c r="U2" s="62">
        <f t="shared" si="0"/>
        <v>25</v>
      </c>
      <c r="V2" s="62">
        <f t="shared" si="0"/>
        <v>12</v>
      </c>
      <c r="W2" s="62">
        <f t="shared" si="0"/>
        <v>0</v>
      </c>
      <c r="X2" s="63">
        <f t="shared" si="0"/>
        <v>0</v>
      </c>
    </row>
    <row r="3" spans="1:24" ht="18.899999999999999" customHeight="1" x14ac:dyDescent="0.55000000000000004">
      <c r="A3" s="64" t="s">
        <v>38</v>
      </c>
      <c r="B3" s="65" t="str">
        <f>'Es. VETERANI'!G13</f>
        <v>gg/mm</v>
      </c>
      <c r="C3" s="65" t="str">
        <f>'Es. VETERANI'!H13</f>
        <v>gg/mm</v>
      </c>
      <c r="D3" s="65" t="str">
        <f>'Es. VETERANI'!I13</f>
        <v>gg/mm</v>
      </c>
      <c r="E3" s="65" t="str">
        <f>'Es. VETERANI'!J13</f>
        <v>gg/mm</v>
      </c>
      <c r="F3" s="65" t="str">
        <f>'Es. VETERANI'!K13</f>
        <v>gg/mm</v>
      </c>
      <c r="G3" s="65" t="str">
        <f>'Es. VETERANI'!L13</f>
        <v>gg/mm</v>
      </c>
      <c r="H3" s="65" t="str">
        <f>'Es. VETERANI'!M13</f>
        <v>gg/mm</v>
      </c>
      <c r="I3" s="65">
        <f>'Es. VETERANI'!N13</f>
        <v>45348</v>
      </c>
      <c r="J3" s="65">
        <f>'Es. VETERANI'!O13</f>
        <v>45349</v>
      </c>
      <c r="K3" s="65">
        <f>'Es. VETERANI'!P13</f>
        <v>45350</v>
      </c>
      <c r="L3" s="65">
        <f>'Es. VETERANI'!Q13</f>
        <v>45351</v>
      </c>
      <c r="M3" s="65">
        <f>'Es. VETERANI'!R13</f>
        <v>45352</v>
      </c>
      <c r="N3" s="65">
        <f>'Es. VETERANI'!S13</f>
        <v>45353</v>
      </c>
      <c r="O3" s="65">
        <f>'Es. VETERANI'!T13</f>
        <v>45354</v>
      </c>
      <c r="P3" s="65">
        <f>'Es. VETERANI'!U13</f>
        <v>45355</v>
      </c>
      <c r="Q3" s="65">
        <f>'Es. VETERANI'!V13</f>
        <v>45356</v>
      </c>
      <c r="R3" s="65">
        <f>'Es. VETERANI'!W13</f>
        <v>45357</v>
      </c>
      <c r="S3" s="65">
        <f>'Es. VETERANI'!X13</f>
        <v>45358</v>
      </c>
      <c r="T3" s="65">
        <f>'Es. VETERANI'!Y13</f>
        <v>45359</v>
      </c>
      <c r="U3" s="65">
        <f>'Es. VETERANI'!Z13</f>
        <v>45360</v>
      </c>
      <c r="V3" s="65">
        <f>'Es. VETERANI'!AA13</f>
        <v>45361</v>
      </c>
      <c r="W3" s="116" t="str">
        <f>'Es. VETERANI'!AB13</f>
        <v>gg/mm</v>
      </c>
      <c r="X3" s="116" t="str">
        <f>'Es. VETERANI'!AC13</f>
        <v>gg/mm</v>
      </c>
    </row>
    <row r="4" spans="1:24" ht="18" customHeight="1" x14ac:dyDescent="0.55000000000000004">
      <c r="A4" s="64" t="s">
        <v>39</v>
      </c>
      <c r="B4" s="119" t="str">
        <f>'Es. VETERANI'!G14</f>
        <v/>
      </c>
      <c r="C4" s="119" t="str">
        <f>'Es. VETERANI'!H14</f>
        <v/>
      </c>
      <c r="D4" s="119" t="str">
        <f>'Es. VETERANI'!I14</f>
        <v/>
      </c>
      <c r="E4" s="119" t="str">
        <f>'Es. VETERANI'!J14</f>
        <v/>
      </c>
      <c r="F4" s="119" t="str">
        <f>'Es. VETERANI'!K14</f>
        <v/>
      </c>
      <c r="G4" s="119" t="str">
        <f>'Es. VETERANI'!L14</f>
        <v/>
      </c>
      <c r="H4" s="119" t="str">
        <f>'Es. VETERANI'!M14</f>
        <v/>
      </c>
      <c r="I4" s="119">
        <f>'Es. VETERANI'!N14</f>
        <v>45348</v>
      </c>
      <c r="J4" s="119">
        <f>'Es. VETERANI'!O14</f>
        <v>45349</v>
      </c>
      <c r="K4" s="119">
        <f>'Es. VETERANI'!P14</f>
        <v>45350</v>
      </c>
      <c r="L4" s="119">
        <f>'Es. VETERANI'!Q14</f>
        <v>45351</v>
      </c>
      <c r="M4" s="119">
        <f>'Es. VETERANI'!R14</f>
        <v>45352</v>
      </c>
      <c r="N4" s="119">
        <f>'Es. VETERANI'!S14</f>
        <v>45353</v>
      </c>
      <c r="O4" s="119">
        <f>'Es. VETERANI'!T14</f>
        <v>45354</v>
      </c>
      <c r="P4" s="119">
        <f>'Es. VETERANI'!U14</f>
        <v>45355</v>
      </c>
      <c r="Q4" s="119">
        <f>'Es. VETERANI'!V14</f>
        <v>45356</v>
      </c>
      <c r="R4" s="119">
        <f>'Es. VETERANI'!W14</f>
        <v>45357</v>
      </c>
      <c r="S4" s="119">
        <f>'Es. VETERANI'!X14</f>
        <v>45358</v>
      </c>
      <c r="T4" s="119">
        <f>'Es. VETERANI'!Y14</f>
        <v>45359</v>
      </c>
      <c r="U4" s="119">
        <f>'Es. VETERANI'!Z14</f>
        <v>45360</v>
      </c>
      <c r="V4" s="119">
        <f>'Es. VETERANI'!AA14</f>
        <v>45361</v>
      </c>
      <c r="W4" s="119" t="str">
        <f>'Es. VETERANI'!AB14</f>
        <v/>
      </c>
      <c r="X4" s="119" t="str">
        <f>'Es. VETERANI'!AC14</f>
        <v/>
      </c>
    </row>
    <row r="5" spans="1:24" ht="17.100000000000001" customHeight="1" thickBot="1" x14ac:dyDescent="0.6">
      <c r="A5" s="66" t="s">
        <v>40</v>
      </c>
      <c r="B5" s="67">
        <f>'Es. VETERANI'!G15</f>
        <v>0</v>
      </c>
      <c r="C5" s="67">
        <f>'Es. VETERANI'!H15</f>
        <v>0</v>
      </c>
      <c r="D5" s="67">
        <f>'Es. VETERANI'!I15</f>
        <v>0</v>
      </c>
      <c r="E5" s="67">
        <f>'Es. VETERANI'!J15</f>
        <v>0</v>
      </c>
      <c r="F5" s="67">
        <f>'Es. VETERANI'!K15</f>
        <v>0</v>
      </c>
      <c r="G5" s="67">
        <f>'Es. VETERANI'!L15</f>
        <v>0</v>
      </c>
      <c r="H5" s="67">
        <f>'Es. VETERANI'!M15</f>
        <v>0</v>
      </c>
      <c r="I5" s="67" t="str">
        <f>'Es. VETERANI'!N15</f>
        <v>feriale</v>
      </c>
      <c r="J5" s="67" t="str">
        <f>'Es. VETERANI'!O15</f>
        <v>feriale</v>
      </c>
      <c r="K5" s="67" t="str">
        <f>'Es. VETERANI'!P15</f>
        <v>feriale</v>
      </c>
      <c r="L5" s="67" t="str">
        <f>'Es. VETERANI'!Q15</f>
        <v>feriale</v>
      </c>
      <c r="M5" s="67" t="str">
        <f>'Es. VETERANI'!R15</f>
        <v>feriale</v>
      </c>
      <c r="N5" s="67" t="str">
        <f>'Es. VETERANI'!S15</f>
        <v>feriale</v>
      </c>
      <c r="O5" s="67" t="str">
        <f>'Es. VETERANI'!T15</f>
        <v>festivo</v>
      </c>
      <c r="P5" s="67" t="str">
        <f>'Es. VETERANI'!U15</f>
        <v>feriale</v>
      </c>
      <c r="Q5" s="67" t="str">
        <f>'Es. VETERANI'!V15</f>
        <v>feriale</v>
      </c>
      <c r="R5" s="67" t="str">
        <f>'Es. VETERANI'!W15</f>
        <v>feriale</v>
      </c>
      <c r="S5" s="67" t="str">
        <f>'Es. VETERANI'!X15</f>
        <v>feriale</v>
      </c>
      <c r="T5" s="67" t="str">
        <f>'Es. VETERANI'!Y15</f>
        <v>feriale</v>
      </c>
      <c r="U5" s="67" t="str">
        <f>'Es. VETERANI'!Z15</f>
        <v>feriale</v>
      </c>
      <c r="V5" s="67" t="str">
        <f>'Es. VETERANI'!AA15</f>
        <v>festivo</v>
      </c>
      <c r="W5" s="67">
        <f>'Es. VETERANI'!AB15</f>
        <v>0</v>
      </c>
      <c r="X5" s="77">
        <f>'Es. VETERANI'!AC15</f>
        <v>0</v>
      </c>
    </row>
    <row r="6" spans="1:24" ht="15.3" x14ac:dyDescent="0.55000000000000004">
      <c r="A6" s="55" t="s">
        <v>55</v>
      </c>
      <c r="B6" s="74"/>
      <c r="C6" s="74"/>
      <c r="D6" s="74"/>
      <c r="E6" s="74"/>
      <c r="F6" s="74"/>
      <c r="G6" s="74"/>
      <c r="H6" s="74"/>
      <c r="I6" s="74">
        <v>2</v>
      </c>
      <c r="J6" s="74">
        <v>6</v>
      </c>
      <c r="K6" s="74">
        <v>7</v>
      </c>
      <c r="L6" s="74">
        <v>5</v>
      </c>
      <c r="M6" s="74">
        <v>8</v>
      </c>
      <c r="N6" s="74">
        <v>8</v>
      </c>
      <c r="O6" s="74">
        <v>5</v>
      </c>
      <c r="P6" s="74">
        <v>2</v>
      </c>
      <c r="Q6" s="74">
        <v>2</v>
      </c>
      <c r="R6" s="74">
        <v>3</v>
      </c>
      <c r="S6" s="74">
        <v>3</v>
      </c>
      <c r="T6" s="74">
        <v>8</v>
      </c>
      <c r="U6" s="74">
        <v>7</v>
      </c>
      <c r="V6" s="74">
        <v>3</v>
      </c>
      <c r="W6" s="78"/>
      <c r="X6" s="78"/>
    </row>
    <row r="7" spans="1:24" ht="15.3" x14ac:dyDescent="0.55000000000000004">
      <c r="A7" s="56" t="s">
        <v>55</v>
      </c>
      <c r="B7" s="75"/>
      <c r="C7" s="75"/>
      <c r="D7" s="75"/>
      <c r="E7" s="75"/>
      <c r="F7" s="75"/>
      <c r="G7" s="75"/>
      <c r="H7" s="75"/>
      <c r="I7" s="75">
        <v>2</v>
      </c>
      <c r="J7" s="75">
        <v>6</v>
      </c>
      <c r="K7" s="75">
        <v>8</v>
      </c>
      <c r="L7" s="75">
        <v>6</v>
      </c>
      <c r="M7" s="75">
        <v>8</v>
      </c>
      <c r="N7" s="75">
        <v>7</v>
      </c>
      <c r="O7" s="75">
        <v>5</v>
      </c>
      <c r="P7" s="75">
        <v>2</v>
      </c>
      <c r="Q7" s="75">
        <v>2</v>
      </c>
      <c r="R7" s="75">
        <v>3</v>
      </c>
      <c r="S7" s="75">
        <v>3</v>
      </c>
      <c r="T7" s="75">
        <v>7</v>
      </c>
      <c r="U7" s="75">
        <v>7</v>
      </c>
      <c r="V7" s="75">
        <v>3</v>
      </c>
      <c r="W7" s="76"/>
      <c r="X7" s="76"/>
    </row>
    <row r="8" spans="1:24" ht="15.3" x14ac:dyDescent="0.55000000000000004">
      <c r="A8" s="56" t="s">
        <v>55</v>
      </c>
      <c r="B8" s="75"/>
      <c r="C8" s="75"/>
      <c r="D8" s="75"/>
      <c r="E8" s="75"/>
      <c r="F8" s="75"/>
      <c r="G8" s="75"/>
      <c r="H8" s="75"/>
      <c r="I8" s="75">
        <v>2</v>
      </c>
      <c r="J8" s="75">
        <v>6</v>
      </c>
      <c r="K8" s="75">
        <v>8</v>
      </c>
      <c r="L8" s="75">
        <v>6</v>
      </c>
      <c r="M8" s="75">
        <v>8</v>
      </c>
      <c r="N8" s="75">
        <v>7</v>
      </c>
      <c r="O8" s="75">
        <v>4</v>
      </c>
      <c r="P8" s="75">
        <v>2</v>
      </c>
      <c r="Q8" s="75">
        <v>2</v>
      </c>
      <c r="R8" s="75">
        <v>3</v>
      </c>
      <c r="S8" s="75">
        <v>3</v>
      </c>
      <c r="T8" s="75">
        <v>7</v>
      </c>
      <c r="U8" s="75">
        <v>7</v>
      </c>
      <c r="V8" s="75">
        <v>3</v>
      </c>
      <c r="W8" s="76"/>
      <c r="X8" s="76"/>
    </row>
    <row r="9" spans="1:24" ht="15.3" x14ac:dyDescent="0.55000000000000004">
      <c r="A9" s="56" t="s">
        <v>55</v>
      </c>
      <c r="B9" s="75"/>
      <c r="C9" s="75"/>
      <c r="D9" s="75"/>
      <c r="E9" s="75"/>
      <c r="F9" s="75"/>
      <c r="G9" s="75"/>
      <c r="H9" s="75"/>
      <c r="I9" s="75">
        <v>2</v>
      </c>
      <c r="J9" s="75">
        <v>4</v>
      </c>
      <c r="K9" s="75">
        <v>8</v>
      </c>
      <c r="L9" s="75">
        <v>6</v>
      </c>
      <c r="M9" s="75">
        <v>9</v>
      </c>
      <c r="N9" s="75">
        <v>7</v>
      </c>
      <c r="O9" s="75">
        <v>4</v>
      </c>
      <c r="P9" s="75">
        <v>2</v>
      </c>
      <c r="Q9" s="75">
        <v>2</v>
      </c>
      <c r="R9" s="75">
        <v>3</v>
      </c>
      <c r="S9" s="75">
        <v>3</v>
      </c>
      <c r="T9" s="75">
        <v>7</v>
      </c>
      <c r="U9" s="75">
        <v>4</v>
      </c>
      <c r="V9" s="75">
        <v>3</v>
      </c>
      <c r="W9" s="76"/>
      <c r="X9" s="76"/>
    </row>
    <row r="10" spans="1:24" ht="15.3" x14ac:dyDescent="0.55000000000000004">
      <c r="A10" s="56" t="s">
        <v>55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6"/>
      <c r="X10" s="76"/>
    </row>
    <row r="11" spans="1:24" ht="15.3" x14ac:dyDescent="0.55000000000000004">
      <c r="A11" s="56" t="s">
        <v>55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6"/>
      <c r="X11" s="76"/>
    </row>
    <row r="12" spans="1:24" ht="15.3" x14ac:dyDescent="0.55000000000000004">
      <c r="A12" s="56" t="s">
        <v>55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6"/>
      <c r="X12" s="76"/>
    </row>
    <row r="13" spans="1:24" ht="15.3" x14ac:dyDescent="0.55000000000000004">
      <c r="A13" s="56" t="s">
        <v>55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6"/>
      <c r="X13" s="76"/>
    </row>
    <row r="14" spans="1:24" ht="15.3" x14ac:dyDescent="0.55000000000000004">
      <c r="A14" s="56" t="s">
        <v>55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6"/>
      <c r="X14" s="76"/>
    </row>
    <row r="15" spans="1:24" ht="15.3" x14ac:dyDescent="0.55000000000000004">
      <c r="A15" s="56" t="s">
        <v>55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6"/>
      <c r="X15" s="76"/>
    </row>
    <row r="16" spans="1:24" ht="15.3" x14ac:dyDescent="0.55000000000000004">
      <c r="A16" s="56" t="s">
        <v>55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6"/>
      <c r="X16" s="76"/>
    </row>
    <row r="17" spans="1:24" ht="15.3" x14ac:dyDescent="0.55000000000000004">
      <c r="A17" s="56" t="s">
        <v>55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6"/>
      <c r="X17" s="76"/>
    </row>
    <row r="18" spans="1:24" ht="15.3" x14ac:dyDescent="0.55000000000000004">
      <c r="A18" s="56" t="s">
        <v>55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6"/>
      <c r="X18" s="76"/>
    </row>
    <row r="19" spans="1:24" ht="15.3" x14ac:dyDescent="0.55000000000000004">
      <c r="A19" s="56" t="s">
        <v>55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6"/>
      <c r="X19" s="76"/>
    </row>
    <row r="20" spans="1:24" ht="15.3" x14ac:dyDescent="0.55000000000000004">
      <c r="A20" s="56" t="s">
        <v>55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6"/>
      <c r="X20" s="76"/>
    </row>
    <row r="22" spans="1:24" x14ac:dyDescent="0.55000000000000004">
      <c r="A22" s="37"/>
      <c r="B22" s="57"/>
      <c r="C22" s="57"/>
      <c r="D22" s="57"/>
      <c r="E22" s="57"/>
      <c r="F22" s="57"/>
      <c r="G22" s="57"/>
      <c r="H22" s="57"/>
      <c r="I22" s="57"/>
      <c r="N22" s="311" t="s">
        <v>126</v>
      </c>
      <c r="O22" s="311"/>
      <c r="P22" s="311"/>
      <c r="Q22" s="311"/>
      <c r="R22" s="311"/>
      <c r="S22" s="311"/>
      <c r="T22" s="311"/>
      <c r="U22" s="311"/>
      <c r="V22" s="311"/>
    </row>
    <row r="23" spans="1:24" x14ac:dyDescent="0.55000000000000004">
      <c r="N23" s="312" t="s">
        <v>127</v>
      </c>
      <c r="O23" s="312"/>
      <c r="P23" s="312"/>
      <c r="Q23" s="312"/>
      <c r="R23" s="312"/>
      <c r="S23" s="312"/>
      <c r="T23" s="312"/>
      <c r="U23" s="312"/>
      <c r="V23" s="312"/>
    </row>
  </sheetData>
  <sheetProtection sheet="1" objects="1" scenarios="1"/>
  <mergeCells count="2">
    <mergeCell ref="N22:V22"/>
    <mergeCell ref="N23:V23"/>
  </mergeCells>
  <conditionalFormatting sqref="B2:X2">
    <cfRule type="cellIs" dxfId="2" priority="1" operator="lessThan">
      <formula>B$1</formula>
    </cfRule>
    <cfRule type="cellIs" dxfId="1" priority="2" operator="greaterThan">
      <formula>B$1</formula>
    </cfRule>
  </conditionalFormatting>
  <conditionalFormatting sqref="B5:X5">
    <cfRule type="cellIs" dxfId="0" priority="3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0"/>
  <dimension ref="A1:C32"/>
  <sheetViews>
    <sheetView workbookViewId="0">
      <selection activeCell="Q16" sqref="Q16"/>
    </sheetView>
  </sheetViews>
  <sheetFormatPr defaultColWidth="8.89453125" defaultRowHeight="14.4" x14ac:dyDescent="0.55000000000000004"/>
  <cols>
    <col min="1" max="1" width="57.1015625" style="37" bestFit="1" customWidth="1"/>
    <col min="2" max="2" width="8.89453125" style="37"/>
    <col min="3" max="3" width="5.89453125" style="37" bestFit="1" customWidth="1"/>
    <col min="4" max="16384" width="8.89453125" style="37"/>
  </cols>
  <sheetData>
    <row r="1" spans="1:3" ht="40.5" customHeight="1" x14ac:dyDescent="0.55000000000000004">
      <c r="A1" s="39" t="s">
        <v>28</v>
      </c>
      <c r="C1" s="40" t="s">
        <v>29</v>
      </c>
    </row>
    <row r="2" spans="1:3" x14ac:dyDescent="0.55000000000000004">
      <c r="A2" s="37" t="s">
        <v>17</v>
      </c>
      <c r="C2" s="38">
        <v>0.35416666666666669</v>
      </c>
    </row>
    <row r="3" spans="1:3" x14ac:dyDescent="0.55000000000000004">
      <c r="A3" s="37" t="s">
        <v>18</v>
      </c>
      <c r="C3" s="38">
        <v>0.375</v>
      </c>
    </row>
    <row r="4" spans="1:3" x14ac:dyDescent="0.55000000000000004">
      <c r="A4" s="37" t="s">
        <v>19</v>
      </c>
      <c r="C4" s="38">
        <v>0.39583333333333298</v>
      </c>
    </row>
    <row r="5" spans="1:3" x14ac:dyDescent="0.55000000000000004">
      <c r="A5" s="37" t="s">
        <v>20</v>
      </c>
      <c r="C5" s="38">
        <v>0.41666666666666702</v>
      </c>
    </row>
    <row r="6" spans="1:3" x14ac:dyDescent="0.55000000000000004">
      <c r="A6" s="37" t="s">
        <v>21</v>
      </c>
      <c r="C6" s="38">
        <v>0.4375</v>
      </c>
    </row>
    <row r="7" spans="1:3" x14ac:dyDescent="0.55000000000000004">
      <c r="A7" s="37" t="s">
        <v>22</v>
      </c>
      <c r="C7" s="38">
        <v>0.45833333333333398</v>
      </c>
    </row>
    <row r="8" spans="1:3" x14ac:dyDescent="0.55000000000000004">
      <c r="A8" s="37" t="s">
        <v>30</v>
      </c>
      <c r="C8" s="38">
        <v>0.47916666666666702</v>
      </c>
    </row>
    <row r="9" spans="1:3" x14ac:dyDescent="0.55000000000000004">
      <c r="A9" s="37" t="s">
        <v>31</v>
      </c>
      <c r="C9" s="38">
        <v>0.5</v>
      </c>
    </row>
    <row r="10" spans="1:3" x14ac:dyDescent="0.55000000000000004">
      <c r="A10" s="37" t="s">
        <v>23</v>
      </c>
      <c r="C10" s="38">
        <v>0.52083333333333404</v>
      </c>
    </row>
    <row r="11" spans="1:3" x14ac:dyDescent="0.55000000000000004">
      <c r="A11" s="37" t="s">
        <v>24</v>
      </c>
      <c r="C11" s="38">
        <v>0.54166666666666696</v>
      </c>
    </row>
    <row r="12" spans="1:3" x14ac:dyDescent="0.55000000000000004">
      <c r="A12" s="37" t="s">
        <v>25</v>
      </c>
      <c r="C12" s="38">
        <v>0.5625</v>
      </c>
    </row>
    <row r="13" spans="1:3" x14ac:dyDescent="0.55000000000000004">
      <c r="A13" s="37" t="s">
        <v>26</v>
      </c>
      <c r="C13" s="38">
        <v>0.58333333333333304</v>
      </c>
    </row>
    <row r="14" spans="1:3" x14ac:dyDescent="0.55000000000000004">
      <c r="A14" s="37" t="s">
        <v>27</v>
      </c>
      <c r="C14" s="38">
        <v>0.60416666666666696</v>
      </c>
    </row>
    <row r="15" spans="1:3" x14ac:dyDescent="0.55000000000000004">
      <c r="A15" s="37" t="s">
        <v>32</v>
      </c>
      <c r="C15" s="38">
        <v>0.625</v>
      </c>
    </row>
    <row r="16" spans="1:3" x14ac:dyDescent="0.55000000000000004">
      <c r="A16" s="37" t="s">
        <v>33</v>
      </c>
      <c r="C16" s="38">
        <v>0.64583333333333337</v>
      </c>
    </row>
    <row r="17" spans="3:3" x14ac:dyDescent="0.55000000000000004">
      <c r="C17" s="38">
        <v>0.66666666666666696</v>
      </c>
    </row>
    <row r="18" spans="3:3" x14ac:dyDescent="0.55000000000000004">
      <c r="C18" s="38">
        <v>0.6875</v>
      </c>
    </row>
    <row r="19" spans="3:3" x14ac:dyDescent="0.55000000000000004">
      <c r="C19" s="38">
        <v>0.70833333333333304</v>
      </c>
    </row>
    <row r="20" spans="3:3" x14ac:dyDescent="0.55000000000000004">
      <c r="C20" s="38">
        <v>0.72916666666666696</v>
      </c>
    </row>
    <row r="21" spans="3:3" x14ac:dyDescent="0.55000000000000004">
      <c r="C21" s="38">
        <v>0.75</v>
      </c>
    </row>
    <row r="22" spans="3:3" x14ac:dyDescent="0.55000000000000004">
      <c r="C22" s="38">
        <v>0.77083333333333304</v>
      </c>
    </row>
    <row r="23" spans="3:3" x14ac:dyDescent="0.55000000000000004">
      <c r="C23" s="38">
        <v>0.79166666666666696</v>
      </c>
    </row>
    <row r="24" spans="3:3" x14ac:dyDescent="0.55000000000000004">
      <c r="C24" s="38">
        <v>0.8125</v>
      </c>
    </row>
    <row r="25" spans="3:3" x14ac:dyDescent="0.55000000000000004">
      <c r="C25" s="38">
        <v>0.83333333333333304</v>
      </c>
    </row>
    <row r="26" spans="3:3" x14ac:dyDescent="0.55000000000000004">
      <c r="C26" s="38">
        <v>0.85416666666666696</v>
      </c>
    </row>
    <row r="27" spans="3:3" x14ac:dyDescent="0.55000000000000004">
      <c r="C27" s="38">
        <v>0.875</v>
      </c>
    </row>
    <row r="28" spans="3:3" x14ac:dyDescent="0.55000000000000004">
      <c r="C28" s="38">
        <v>0.89583333333333304</v>
      </c>
    </row>
    <row r="29" spans="3:3" x14ac:dyDescent="0.55000000000000004">
      <c r="C29" s="38">
        <v>0.91666666666666696</v>
      </c>
    </row>
    <row r="30" spans="3:3" x14ac:dyDescent="0.55000000000000004">
      <c r="C30" s="38">
        <v>0.9375</v>
      </c>
    </row>
    <row r="31" spans="3:3" x14ac:dyDescent="0.55000000000000004">
      <c r="C31" s="38">
        <v>0.95833333333333304</v>
      </c>
    </row>
    <row r="32" spans="3:3" x14ac:dyDescent="0.55000000000000004">
      <c r="C32" s="38">
        <v>0.97916666666666596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UNDER-OVER</vt:lpstr>
      <vt:lpstr>IMPOSTA TURNI </vt:lpstr>
      <vt:lpstr>Es. GIOVANILE </vt:lpstr>
      <vt:lpstr>Es. IMPOSTA TURNI giovanile </vt:lpstr>
      <vt:lpstr>Es. VETERANI</vt:lpstr>
      <vt:lpstr>Es. IMPOSTA TURNI veterani</vt:lpstr>
      <vt:lpstr>PARAMETRI</vt:lpstr>
      <vt:lpstr>'Es. GIOVANILE '!Area_stampa</vt:lpstr>
      <vt:lpstr>'Es. IMPOSTA TURNI giovanile '!Area_stampa</vt:lpstr>
      <vt:lpstr>'Es. IMPOSTA TURNI veterani'!Area_stampa</vt:lpstr>
      <vt:lpstr>'Es. VETERANI'!Area_stampa</vt:lpstr>
      <vt:lpstr>'IMPOSTA TURNI '!Area_stampa</vt:lpstr>
      <vt:lpstr>'UNDER-OVER'!Area_stampa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bertinaria</dc:creator>
  <cp:lastModifiedBy>daniela bertinaria</cp:lastModifiedBy>
  <cp:lastPrinted>2024-02-09T11:36:00Z</cp:lastPrinted>
  <dcterms:created xsi:type="dcterms:W3CDTF">2014-05-06T18:27:12Z</dcterms:created>
  <dcterms:modified xsi:type="dcterms:W3CDTF">2024-05-05T13:04:11Z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bae739-7e05-4265-80d7-c73ef6dc7a63_Enabled">
    <vt:lpwstr>true</vt:lpwstr>
  </property>
  <property fmtid="{D5CDD505-2E9C-101B-9397-08002B2CF9AE}" pid="3" name="MSIP_Label_dfbae739-7e05-4265-80d7-c73ef6dc7a63_SetDate">
    <vt:lpwstr>2024-01-12T14:20:35Z</vt:lpwstr>
  </property>
  <property fmtid="{D5CDD505-2E9C-101B-9397-08002B2CF9AE}" pid="4" name="MSIP_Label_dfbae739-7e05-4265-80d7-c73ef6dc7a63_Method">
    <vt:lpwstr>Privileged</vt:lpwstr>
  </property>
  <property fmtid="{D5CDD505-2E9C-101B-9397-08002B2CF9AE}" pid="5" name="MSIP_Label_dfbae739-7e05-4265-80d7-c73ef6dc7a63_Name">
    <vt:lpwstr>dfbae739-7e05-4265-80d7-c73ef6dc7a63</vt:lpwstr>
  </property>
  <property fmtid="{D5CDD505-2E9C-101B-9397-08002B2CF9AE}" pid="6" name="MSIP_Label_dfbae739-7e05-4265-80d7-c73ef6dc7a63_SiteId">
    <vt:lpwstr>31ae1cef-2393-4eb1-8962-4e4bbfccd663</vt:lpwstr>
  </property>
  <property fmtid="{D5CDD505-2E9C-101B-9397-08002B2CF9AE}" pid="7" name="MSIP_Label_dfbae739-7e05-4265-80d7-c73ef6dc7a63_ActionId">
    <vt:lpwstr>a28a30f9-bab0-4cbb-9bf4-73955aaaf061</vt:lpwstr>
  </property>
  <property fmtid="{D5CDD505-2E9C-101B-9397-08002B2CF9AE}" pid="8" name="MSIP_Label_dfbae739-7e05-4265-80d7-c73ef6dc7a63_ContentBits">
    <vt:lpwstr>0</vt:lpwstr>
  </property>
</Properties>
</file>