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ITP\FORMAZIONE\2-PIANIFICAZIONE TORNEI\PIANIFICAZIONI NUOVE\"/>
    </mc:Choice>
  </mc:AlternateContent>
  <xr:revisionPtr revIDLastSave="0" documentId="13_ncr:1_{38184C74-2268-424D-B9CE-E2D5956353EF}" xr6:coauthVersionLast="47" xr6:coauthVersionMax="47" xr10:uidLastSave="{00000000-0000-0000-0000-000000000000}"/>
  <bookViews>
    <workbookView xWindow="-96" yWindow="-96" windowWidth="23232" windowHeight="12432" tabRatio="776" xr2:uid="{00000000-000D-0000-FFFF-FFFF00000000}"/>
  </bookViews>
  <sheets>
    <sheet name="UNDER-OVER B" sheetId="46" r:id="rId1"/>
    <sheet name="IMPOSTA TURNI B" sheetId="40" r:id="rId2"/>
    <sheet name="Es. GIOVANILE B" sheetId="47" r:id="rId3"/>
    <sheet name="Es. IMPOSTA TURNI giovanile B" sheetId="48" r:id="rId4"/>
    <sheet name="Es. VETERANI B" sheetId="49" r:id="rId5"/>
    <sheet name="Es. IMPOSTA TURNI veterani B" sheetId="50" r:id="rId6"/>
    <sheet name="PARAMETRI" sheetId="3" state="hidden" r:id="rId7"/>
  </sheets>
  <definedNames>
    <definedName name="_xlnm._FilterDatabase" localSheetId="2" hidden="1">'Es. GIOVANILE B'!$A$19:$U$23</definedName>
    <definedName name="_xlnm._FilterDatabase" localSheetId="4" hidden="1">'Es. VETERANI B'!$A$19:$U$23</definedName>
    <definedName name="_xlnm._FilterDatabase" localSheetId="0" hidden="1">'UNDER-OVER B'!$A$19:$U$23</definedName>
    <definedName name="_xlnm.Print_Area" localSheetId="2">'Es. GIOVANILE B'!$B$1:$O$88</definedName>
    <definedName name="_xlnm.Print_Area" localSheetId="3">'Es. IMPOSTA TURNI giovanile B'!$A$1:$S$20</definedName>
    <definedName name="_xlnm.Print_Area" localSheetId="5">'Es. IMPOSTA TURNI veterani B'!$A$1:$T$20</definedName>
    <definedName name="_xlnm.Print_Area" localSheetId="4">'Es. VETERANI B'!$B$1:$O$88</definedName>
    <definedName name="_xlnm.Print_Area" localSheetId="1">'IMPOSTA TURNI B'!$A$1:$M$20</definedName>
    <definedName name="_xlnm.Print_Area" localSheetId="0">'UNDER-OVER B'!$B$1:$O$96</definedName>
    <definedName name="MATCH_FORMAT">OFFSET(PARAMETRI!$A$2,0,0,COUNTA(PARAMETRI!$A:$A),1)</definedName>
    <definedName name="ORARI">OFFSET(PARAMETRI!$C$2,0,0,COUNTA(PARAMETRI!$C:$C),1)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7" l="1"/>
  <c r="H16" i="47"/>
  <c r="I16" i="47"/>
  <c r="J16" i="47"/>
  <c r="K16" i="47"/>
  <c r="E92" i="46"/>
  <c r="C92" i="46"/>
  <c r="B2" i="40"/>
  <c r="G19" i="46"/>
  <c r="C2" i="40"/>
  <c r="H19" i="46"/>
  <c r="D2" i="40"/>
  <c r="I19" i="46"/>
  <c r="E2" i="40"/>
  <c r="J19" i="46"/>
  <c r="F2" i="40"/>
  <c r="K19" i="46"/>
  <c r="G2" i="40"/>
  <c r="L19" i="46"/>
  <c r="H2" i="40"/>
  <c r="M19" i="46"/>
  <c r="I2" i="40"/>
  <c r="N19" i="46"/>
  <c r="J2" i="40"/>
  <c r="O19" i="46"/>
  <c r="K2" i="40"/>
  <c r="P19" i="46"/>
  <c r="L2" i="40"/>
  <c r="Q19" i="46"/>
  <c r="M2" i="40"/>
  <c r="R19" i="46"/>
  <c r="D81" i="49"/>
  <c r="D79" i="49"/>
  <c r="D77" i="49"/>
  <c r="D75" i="49"/>
  <c r="D81" i="47"/>
  <c r="D79" i="47"/>
  <c r="D77" i="47"/>
  <c r="D75" i="47"/>
  <c r="D73" i="47"/>
  <c r="D71" i="47"/>
  <c r="D69" i="47"/>
  <c r="D67" i="47"/>
  <c r="D65" i="47"/>
  <c r="D63" i="47"/>
  <c r="D61" i="47"/>
  <c r="D59" i="47"/>
  <c r="D57" i="47"/>
  <c r="D55" i="47"/>
  <c r="D53" i="47"/>
  <c r="D51" i="47"/>
  <c r="D49" i="47"/>
  <c r="D47" i="47"/>
  <c r="D45" i="47"/>
  <c r="D88" i="46"/>
  <c r="D86" i="46"/>
  <c r="D84" i="46"/>
  <c r="D79" i="46"/>
  <c r="D77" i="46"/>
  <c r="D75" i="46"/>
  <c r="D72" i="46"/>
  <c r="D70" i="46"/>
  <c r="D68" i="46"/>
  <c r="D66" i="46"/>
  <c r="D63" i="46"/>
  <c r="D61" i="46"/>
  <c r="D59" i="46"/>
  <c r="D57" i="46"/>
  <c r="D54" i="46"/>
  <c r="D52" i="46"/>
  <c r="D50" i="46"/>
  <c r="D48" i="46"/>
  <c r="D45" i="46"/>
  <c r="D43" i="46"/>
  <c r="D41" i="46"/>
  <c r="D39" i="46"/>
  <c r="D36" i="46"/>
  <c r="D34" i="46"/>
  <c r="D32" i="46"/>
  <c r="D30" i="46"/>
  <c r="D27" i="46"/>
  <c r="D25" i="46"/>
  <c r="D23" i="46"/>
  <c r="D21" i="46"/>
  <c r="G16" i="49"/>
  <c r="H16" i="49"/>
  <c r="I16" i="49"/>
  <c r="J16" i="49"/>
  <c r="K16" i="49"/>
  <c r="L16" i="49"/>
  <c r="M16" i="49"/>
  <c r="N16" i="49"/>
  <c r="O16" i="49"/>
  <c r="P16" i="49"/>
  <c r="Q16" i="49"/>
  <c r="R16" i="49"/>
  <c r="L16" i="47"/>
  <c r="M16" i="47"/>
  <c r="N16" i="47"/>
  <c r="O16" i="47"/>
  <c r="P16" i="47"/>
  <c r="Q16" i="47"/>
  <c r="R16" i="47"/>
  <c r="G16" i="46"/>
  <c r="H16" i="46"/>
  <c r="I16" i="46"/>
  <c r="J16" i="46"/>
  <c r="K16" i="46"/>
  <c r="L16" i="46"/>
  <c r="M16" i="46"/>
  <c r="N16" i="46"/>
  <c r="O16" i="46"/>
  <c r="P16" i="46"/>
  <c r="Q16" i="46"/>
  <c r="R16" i="46"/>
  <c r="G85" i="47"/>
  <c r="H85" i="47"/>
  <c r="I85" i="47"/>
  <c r="J85" i="47"/>
  <c r="K85" i="47"/>
  <c r="L85" i="47"/>
  <c r="M85" i="47"/>
  <c r="N85" i="47"/>
  <c r="O85" i="47"/>
  <c r="P85" i="47"/>
  <c r="G93" i="46"/>
  <c r="H93" i="46"/>
  <c r="I93" i="46"/>
  <c r="J93" i="46"/>
  <c r="K93" i="46"/>
  <c r="L93" i="46"/>
  <c r="M93" i="46"/>
  <c r="N93" i="46"/>
  <c r="O93" i="46"/>
  <c r="P93" i="46"/>
  <c r="Q93" i="46"/>
  <c r="R93" i="46"/>
  <c r="G85" i="49"/>
  <c r="H85" i="49"/>
  <c r="I85" i="49"/>
  <c r="J85" i="49"/>
  <c r="K85" i="49"/>
  <c r="L85" i="49"/>
  <c r="M85" i="49"/>
  <c r="N85" i="49"/>
  <c r="O85" i="49"/>
  <c r="P85" i="49"/>
  <c r="Q85" i="49"/>
  <c r="T85" i="49"/>
  <c r="R85" i="49"/>
  <c r="C84" i="49"/>
  <c r="S83" i="49"/>
  <c r="U83" i="49"/>
  <c r="F83" i="49"/>
  <c r="C84" i="47"/>
  <c r="T85" i="47"/>
  <c r="Q85" i="47"/>
  <c r="R85" i="47"/>
  <c r="S83" i="47"/>
  <c r="U83" i="47"/>
  <c r="F83" i="47"/>
  <c r="T93" i="46"/>
  <c r="S90" i="46"/>
  <c r="F90" i="46"/>
  <c r="U90" i="46"/>
  <c r="C3" i="50"/>
  <c r="D3" i="50"/>
  <c r="E3" i="50"/>
  <c r="F3" i="50"/>
  <c r="G3" i="50"/>
  <c r="H3" i="50"/>
  <c r="I3" i="50"/>
  <c r="J3" i="50"/>
  <c r="K3" i="50"/>
  <c r="L3" i="50"/>
  <c r="M3" i="50"/>
  <c r="N3" i="50"/>
  <c r="O3" i="50"/>
  <c r="P3" i="50"/>
  <c r="Q3" i="50"/>
  <c r="R3" i="50"/>
  <c r="S3" i="50"/>
  <c r="T3" i="50"/>
  <c r="C4" i="50"/>
  <c r="D4" i="50"/>
  <c r="E4" i="50"/>
  <c r="F4" i="50"/>
  <c r="G4" i="50"/>
  <c r="H4" i="50"/>
  <c r="I4" i="50"/>
  <c r="J4" i="50"/>
  <c r="K4" i="50"/>
  <c r="L4" i="50"/>
  <c r="M4" i="50"/>
  <c r="N4" i="50"/>
  <c r="O4" i="50"/>
  <c r="P4" i="50"/>
  <c r="Q4" i="50"/>
  <c r="R4" i="50"/>
  <c r="S4" i="50"/>
  <c r="T4" i="50"/>
  <c r="C5" i="50"/>
  <c r="D5" i="50"/>
  <c r="E5" i="50"/>
  <c r="F5" i="50"/>
  <c r="G5" i="50"/>
  <c r="H5" i="50"/>
  <c r="I5" i="50"/>
  <c r="J5" i="50"/>
  <c r="K5" i="50"/>
  <c r="L5" i="50"/>
  <c r="M5" i="50"/>
  <c r="N5" i="50"/>
  <c r="O5" i="50"/>
  <c r="P5" i="50"/>
  <c r="Q5" i="50"/>
  <c r="R5" i="50"/>
  <c r="S5" i="50"/>
  <c r="T5" i="50"/>
  <c r="B3" i="50"/>
  <c r="B5" i="50"/>
  <c r="B4" i="50"/>
  <c r="L1" i="50"/>
  <c r="O1" i="50"/>
  <c r="S2" i="50"/>
  <c r="Q19" i="49"/>
  <c r="T2" i="50"/>
  <c r="R19" i="49"/>
  <c r="R2" i="50"/>
  <c r="P19" i="49"/>
  <c r="Q2" i="50"/>
  <c r="O19" i="49"/>
  <c r="P2" i="50"/>
  <c r="N19" i="49"/>
  <c r="O2" i="50"/>
  <c r="M19" i="49"/>
  <c r="N2" i="50"/>
  <c r="L19" i="49"/>
  <c r="M2" i="50"/>
  <c r="K19" i="49"/>
  <c r="L2" i="50"/>
  <c r="J19" i="49"/>
  <c r="K2" i="50"/>
  <c r="I19" i="49"/>
  <c r="J2" i="50"/>
  <c r="H19" i="49"/>
  <c r="I2" i="50"/>
  <c r="G19" i="49"/>
  <c r="H2" i="50"/>
  <c r="G2" i="50"/>
  <c r="F2" i="50"/>
  <c r="E2" i="50"/>
  <c r="D2" i="50"/>
  <c r="C2" i="50"/>
  <c r="B2" i="50"/>
  <c r="T1" i="50"/>
  <c r="S1" i="50"/>
  <c r="R1" i="50"/>
  <c r="Q1" i="50"/>
  <c r="P1" i="50"/>
  <c r="N1" i="50"/>
  <c r="M1" i="50"/>
  <c r="K1" i="50"/>
  <c r="J1" i="50"/>
  <c r="I1" i="50"/>
  <c r="H1" i="50"/>
  <c r="G1" i="50"/>
  <c r="F1" i="50"/>
  <c r="E1" i="50"/>
  <c r="D1" i="50"/>
  <c r="C1" i="50"/>
  <c r="B1" i="50"/>
  <c r="E84" i="49"/>
  <c r="S81" i="49"/>
  <c r="U81" i="49"/>
  <c r="F81" i="49"/>
  <c r="S79" i="49"/>
  <c r="U79" i="49"/>
  <c r="F79" i="49"/>
  <c r="S77" i="49"/>
  <c r="U77" i="49"/>
  <c r="F77" i="49"/>
  <c r="S75" i="49"/>
  <c r="U75" i="49"/>
  <c r="F75" i="49"/>
  <c r="S73" i="49"/>
  <c r="F73" i="49"/>
  <c r="S71" i="49"/>
  <c r="F71" i="49"/>
  <c r="S69" i="49"/>
  <c r="F69" i="49"/>
  <c r="S67" i="49"/>
  <c r="F67" i="49"/>
  <c r="S65" i="49"/>
  <c r="F65" i="49"/>
  <c r="S63" i="49"/>
  <c r="F63" i="49"/>
  <c r="S61" i="49"/>
  <c r="F61" i="49"/>
  <c r="S59" i="49"/>
  <c r="F59" i="49"/>
  <c r="S57" i="49"/>
  <c r="F57" i="49"/>
  <c r="S55" i="49"/>
  <c r="F55" i="49"/>
  <c r="S53" i="49"/>
  <c r="F53" i="49"/>
  <c r="S51" i="49"/>
  <c r="F51" i="49"/>
  <c r="S49" i="49"/>
  <c r="S47" i="49"/>
  <c r="S45" i="49"/>
  <c r="S43" i="49"/>
  <c r="S41" i="49"/>
  <c r="S39" i="49"/>
  <c r="S37" i="49"/>
  <c r="S35" i="49"/>
  <c r="S33" i="49"/>
  <c r="S31" i="49"/>
  <c r="S29" i="49"/>
  <c r="S27" i="49"/>
  <c r="S25" i="49"/>
  <c r="S23" i="49"/>
  <c r="S21" i="49"/>
  <c r="D21" i="49"/>
  <c r="R2" i="48"/>
  <c r="Q19" i="47"/>
  <c r="S2" i="48"/>
  <c r="R19" i="47"/>
  <c r="I2" i="48"/>
  <c r="H19" i="47"/>
  <c r="J2" i="48"/>
  <c r="I19" i="47"/>
  <c r="K2" i="48"/>
  <c r="J19" i="47"/>
  <c r="L2" i="48"/>
  <c r="K19" i="47"/>
  <c r="M2" i="48"/>
  <c r="L19" i="47"/>
  <c r="N2" i="48"/>
  <c r="M19" i="47"/>
  <c r="O2" i="48"/>
  <c r="N19" i="47"/>
  <c r="P2" i="48"/>
  <c r="O19" i="47"/>
  <c r="Q2" i="48"/>
  <c r="P19" i="47"/>
  <c r="U29" i="49"/>
  <c r="D29" i="49"/>
  <c r="U47" i="49"/>
  <c r="D47" i="49"/>
  <c r="U33" i="49"/>
  <c r="D33" i="49"/>
  <c r="U49" i="49"/>
  <c r="D49" i="49"/>
  <c r="U57" i="49"/>
  <c r="D57" i="49"/>
  <c r="U65" i="49"/>
  <c r="D65" i="49"/>
  <c r="U73" i="49"/>
  <c r="D73" i="49"/>
  <c r="U45" i="49"/>
  <c r="D45" i="49"/>
  <c r="D23" i="49"/>
  <c r="D25" i="49"/>
  <c r="D27" i="49"/>
  <c r="D31" i="49"/>
  <c r="D35" i="49"/>
  <c r="D37" i="49"/>
  <c r="D39" i="49"/>
  <c r="D41" i="49"/>
  <c r="D43" i="49"/>
  <c r="D51" i="49"/>
  <c r="D53" i="49"/>
  <c r="D55" i="49"/>
  <c r="D59" i="49"/>
  <c r="D61" i="49"/>
  <c r="D63" i="49"/>
  <c r="D67" i="49"/>
  <c r="D69" i="49"/>
  <c r="D71" i="49"/>
  <c r="D84" i="49"/>
  <c r="U71" i="49"/>
  <c r="U35" i="49"/>
  <c r="U55" i="49"/>
  <c r="U59" i="49"/>
  <c r="U63" i="49"/>
  <c r="U31" i="49"/>
  <c r="U37" i="49"/>
  <c r="U51" i="49"/>
  <c r="U67" i="49"/>
  <c r="U23" i="49"/>
  <c r="U39" i="49"/>
  <c r="U41" i="49"/>
  <c r="U61" i="49"/>
  <c r="U25" i="49"/>
  <c r="U53" i="49"/>
  <c r="U69" i="49"/>
  <c r="U27" i="49"/>
  <c r="U43" i="49"/>
  <c r="U21" i="49"/>
  <c r="S85" i="49"/>
  <c r="U85" i="49"/>
  <c r="C3" i="48"/>
  <c r="D3" i="48"/>
  <c r="E3" i="48"/>
  <c r="F3" i="48"/>
  <c r="G3" i="48"/>
  <c r="H3" i="48"/>
  <c r="I3" i="48"/>
  <c r="J3" i="48"/>
  <c r="K3" i="48"/>
  <c r="L3" i="48"/>
  <c r="M3" i="48"/>
  <c r="N3" i="48"/>
  <c r="O3" i="48"/>
  <c r="P3" i="48"/>
  <c r="Q3" i="48"/>
  <c r="R3" i="48"/>
  <c r="S3" i="48"/>
  <c r="C4" i="48"/>
  <c r="D4" i="48"/>
  <c r="E4" i="48"/>
  <c r="F4" i="48"/>
  <c r="G4" i="48"/>
  <c r="H4" i="48"/>
  <c r="I4" i="48"/>
  <c r="J4" i="48"/>
  <c r="K4" i="48"/>
  <c r="L4" i="48"/>
  <c r="M4" i="48"/>
  <c r="N4" i="48"/>
  <c r="O4" i="48"/>
  <c r="P4" i="48"/>
  <c r="Q4" i="48"/>
  <c r="R4" i="48"/>
  <c r="S4" i="48"/>
  <c r="C5" i="48"/>
  <c r="D5" i="48"/>
  <c r="E5" i="48"/>
  <c r="F5" i="48"/>
  <c r="G5" i="48"/>
  <c r="H5" i="48"/>
  <c r="I5" i="48"/>
  <c r="J5" i="48"/>
  <c r="K5" i="48"/>
  <c r="L5" i="48"/>
  <c r="M5" i="48"/>
  <c r="N5" i="48"/>
  <c r="O5" i="48"/>
  <c r="P5" i="48"/>
  <c r="Q5" i="48"/>
  <c r="R5" i="48"/>
  <c r="S5" i="48"/>
  <c r="B5" i="48"/>
  <c r="B4" i="48"/>
  <c r="B3" i="48"/>
  <c r="H2" i="48"/>
  <c r="G19" i="47"/>
  <c r="G2" i="48"/>
  <c r="F2" i="48"/>
  <c r="E2" i="48"/>
  <c r="D2" i="48"/>
  <c r="C2" i="48"/>
  <c r="B2" i="48"/>
  <c r="S1" i="48"/>
  <c r="R1" i="48"/>
  <c r="Q1" i="48"/>
  <c r="P1" i="48"/>
  <c r="O1" i="48"/>
  <c r="N1" i="48"/>
  <c r="M1" i="48"/>
  <c r="L1" i="48"/>
  <c r="K1" i="48"/>
  <c r="J1" i="48"/>
  <c r="I1" i="48"/>
  <c r="H1" i="48"/>
  <c r="G1" i="48"/>
  <c r="F1" i="48"/>
  <c r="E1" i="48"/>
  <c r="D1" i="48"/>
  <c r="C1" i="48"/>
  <c r="B1" i="48"/>
  <c r="E84" i="47"/>
  <c r="S81" i="47"/>
  <c r="U81" i="47"/>
  <c r="F81" i="47"/>
  <c r="S79" i="47"/>
  <c r="U79" i="47"/>
  <c r="F79" i="47"/>
  <c r="S77" i="47"/>
  <c r="U77" i="47"/>
  <c r="F77" i="47"/>
  <c r="S75" i="47"/>
  <c r="U75" i="47"/>
  <c r="F75" i="47"/>
  <c r="S73" i="47"/>
  <c r="U73" i="47"/>
  <c r="F73" i="47"/>
  <c r="S71" i="47"/>
  <c r="U71" i="47"/>
  <c r="F71" i="47"/>
  <c r="S69" i="47"/>
  <c r="U69" i="47"/>
  <c r="F69" i="47"/>
  <c r="S67" i="47"/>
  <c r="U67" i="47"/>
  <c r="F67" i="47"/>
  <c r="S65" i="47"/>
  <c r="U65" i="47"/>
  <c r="F65" i="47"/>
  <c r="S63" i="47"/>
  <c r="U63" i="47"/>
  <c r="F63" i="47"/>
  <c r="S61" i="47"/>
  <c r="U61" i="47"/>
  <c r="F61" i="47"/>
  <c r="S59" i="47"/>
  <c r="U59" i="47"/>
  <c r="F59" i="47"/>
  <c r="S57" i="47"/>
  <c r="U57" i="47"/>
  <c r="F57" i="47"/>
  <c r="S55" i="47"/>
  <c r="U55" i="47"/>
  <c r="F55" i="47"/>
  <c r="S53" i="47"/>
  <c r="U53" i="47"/>
  <c r="F53" i="47"/>
  <c r="S51" i="47"/>
  <c r="U51" i="47"/>
  <c r="F51" i="47"/>
  <c r="S49" i="47"/>
  <c r="U49" i="47"/>
  <c r="S47" i="47"/>
  <c r="U47" i="47"/>
  <c r="S45" i="47"/>
  <c r="S43" i="47"/>
  <c r="S41" i="47"/>
  <c r="S39" i="47"/>
  <c r="S37" i="47"/>
  <c r="S35" i="47"/>
  <c r="S33" i="47"/>
  <c r="S31" i="47"/>
  <c r="S29" i="47"/>
  <c r="S27" i="47"/>
  <c r="S25" i="47"/>
  <c r="S23" i="47"/>
  <c r="S21" i="47"/>
  <c r="D21" i="47"/>
  <c r="B3" i="40"/>
  <c r="C3" i="40"/>
  <c r="D3" i="40"/>
  <c r="E3" i="40"/>
  <c r="F3" i="40"/>
  <c r="G3" i="40"/>
  <c r="H3" i="40"/>
  <c r="I3" i="40"/>
  <c r="J3" i="40"/>
  <c r="K3" i="40"/>
  <c r="L3" i="40"/>
  <c r="M3" i="40"/>
  <c r="B4" i="40"/>
  <c r="C4" i="40"/>
  <c r="D4" i="40"/>
  <c r="E4" i="40"/>
  <c r="F4" i="40"/>
  <c r="G4" i="40"/>
  <c r="H4" i="40"/>
  <c r="I4" i="40"/>
  <c r="J4" i="40"/>
  <c r="K4" i="40"/>
  <c r="L4" i="40"/>
  <c r="M4" i="40"/>
  <c r="B5" i="40"/>
  <c r="C5" i="40"/>
  <c r="D5" i="40"/>
  <c r="E5" i="40"/>
  <c r="F5" i="40"/>
  <c r="G5" i="40"/>
  <c r="H5" i="40"/>
  <c r="I5" i="40"/>
  <c r="J5" i="40"/>
  <c r="K5" i="40"/>
  <c r="L5" i="40"/>
  <c r="M5" i="40"/>
  <c r="B1" i="40"/>
  <c r="C1" i="40"/>
  <c r="D1" i="40"/>
  <c r="E1" i="40"/>
  <c r="F1" i="40"/>
  <c r="G1" i="40"/>
  <c r="H1" i="40"/>
  <c r="I1" i="40"/>
  <c r="J1" i="40"/>
  <c r="K1" i="40"/>
  <c r="L1" i="40"/>
  <c r="M1" i="40"/>
  <c r="S77" i="46"/>
  <c r="U77" i="46"/>
  <c r="F77" i="46"/>
  <c r="S75" i="46"/>
  <c r="U75" i="46"/>
  <c r="F75" i="46"/>
  <c r="S72" i="46"/>
  <c r="U72" i="46"/>
  <c r="F72" i="46"/>
  <c r="S70" i="46"/>
  <c r="U70" i="46"/>
  <c r="F70" i="46"/>
  <c r="S68" i="46"/>
  <c r="U68" i="46"/>
  <c r="F68" i="46"/>
  <c r="S88" i="46"/>
  <c r="U88" i="46"/>
  <c r="F88" i="46"/>
  <c r="S86" i="46"/>
  <c r="U86" i="46"/>
  <c r="F86" i="46"/>
  <c r="S84" i="46"/>
  <c r="U84" i="46"/>
  <c r="F84" i="46"/>
  <c r="S81" i="46"/>
  <c r="F81" i="46"/>
  <c r="S79" i="46"/>
  <c r="U79" i="46"/>
  <c r="F79" i="46"/>
  <c r="S66" i="46"/>
  <c r="U66" i="46"/>
  <c r="F66" i="46"/>
  <c r="S63" i="46"/>
  <c r="U63" i="46"/>
  <c r="F63" i="46"/>
  <c r="S61" i="46"/>
  <c r="U61" i="46"/>
  <c r="F61" i="46"/>
  <c r="S59" i="46"/>
  <c r="U59" i="46"/>
  <c r="F59" i="46"/>
  <c r="S57" i="46"/>
  <c r="U57" i="46"/>
  <c r="F57" i="46"/>
  <c r="S54" i="46"/>
  <c r="U54" i="46"/>
  <c r="F54" i="46"/>
  <c r="S52" i="46"/>
  <c r="U52" i="46"/>
  <c r="F52" i="46"/>
  <c r="S50" i="46"/>
  <c r="U50" i="46"/>
  <c r="F50" i="46"/>
  <c r="F25" i="46"/>
  <c r="S25" i="46"/>
  <c r="U25" i="46"/>
  <c r="F27" i="46"/>
  <c r="S27" i="46"/>
  <c r="U27" i="46"/>
  <c r="F30" i="46"/>
  <c r="S30" i="46"/>
  <c r="U30" i="46"/>
  <c r="S48" i="46"/>
  <c r="U48" i="46"/>
  <c r="F48" i="46"/>
  <c r="S45" i="46"/>
  <c r="U45" i="46"/>
  <c r="F45" i="46"/>
  <c r="S43" i="46"/>
  <c r="U43" i="46"/>
  <c r="F43" i="46"/>
  <c r="S41" i="46"/>
  <c r="U41" i="46"/>
  <c r="F41" i="46"/>
  <c r="S39" i="46"/>
  <c r="U39" i="46"/>
  <c r="F39" i="46"/>
  <c r="S36" i="46"/>
  <c r="U36" i="46"/>
  <c r="F36" i="46"/>
  <c r="S34" i="46"/>
  <c r="U34" i="46"/>
  <c r="F34" i="46"/>
  <c r="S32" i="46"/>
  <c r="U32" i="46"/>
  <c r="F32" i="46"/>
  <c r="S23" i="46"/>
  <c r="U23" i="46"/>
  <c r="F23" i="46"/>
  <c r="S21" i="46"/>
  <c r="F21" i="46"/>
  <c r="U81" i="46"/>
  <c r="D81" i="46"/>
  <c r="D92" i="46"/>
  <c r="U31" i="47"/>
  <c r="D31" i="47"/>
  <c r="U35" i="47"/>
  <c r="U37" i="47"/>
  <c r="D37" i="47"/>
  <c r="U23" i="47"/>
  <c r="U39" i="47"/>
  <c r="D39" i="47"/>
  <c r="U33" i="47"/>
  <c r="D33" i="47"/>
  <c r="U25" i="47"/>
  <c r="D25" i="47"/>
  <c r="D27" i="47"/>
  <c r="D29" i="47"/>
  <c r="D41" i="47"/>
  <c r="D43" i="47"/>
  <c r="D84" i="47"/>
  <c r="U41" i="47"/>
  <c r="U27" i="47"/>
  <c r="U43" i="47"/>
  <c r="U29" i="47"/>
  <c r="U21" i="46"/>
  <c r="S93" i="46"/>
  <c r="U93" i="46"/>
  <c r="U45" i="47"/>
  <c r="S85" i="47"/>
  <c r="U85" i="47"/>
  <c r="F84" i="47"/>
  <c r="U21" i="47"/>
  <c r="F92" i="46"/>
  <c r="F84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3" authorId="0" shapeId="0" xr:uid="{676965D0-E46B-488A-8185-0D0DEE573E76}">
      <text>
        <r>
          <rPr>
            <b/>
            <sz val="11"/>
            <color indexed="81"/>
            <rFont val="Tahoma"/>
            <family val="2"/>
          </rPr>
          <t>IL FOGLIO è PREDISPOSTO PER UN TORNEO CHE DURA 10 GIORNI, SE DA PR L'INDICAZIONE è MINORE NON UTILIZZARE LE COLONNE A PARTIRE DALLA COLONNA 'G'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5156882B-47B9-4CDF-B751-EBB54AFA852B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SE IL TORNEO PROSEGUE OLTRE SCOPRIRE LE COLONNE 'Q' E 'R'  cliccando sul + sopra la colonna 'S'</t>
        </r>
      </text>
    </comment>
    <comment ref="F16" authorId="0" shapeId="0" xr:uid="{9FE40160-B7F3-4BE5-AC64-D39991FF2A3F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6" authorId="0" shapeId="0" xr:uid="{4FEB56B2-B317-4CA4-BBFE-16F9957DB45C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8" authorId="0" shapeId="0" xr:uid="{70914C19-151B-4D87-ABF1-0BAAE2C2C910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 xr:uid="{80D4A50F-2D4B-4392-8932-6D76D476BFF6}">
      <text>
        <r>
          <rPr>
            <b/>
            <sz val="11"/>
            <color indexed="81"/>
            <rFont val="Tahoma"/>
            <family val="2"/>
          </rPr>
          <t xml:space="preserve">Possono essere gestite fino a 32 gare, singolari, doppi , consolazioni etc..
Si 'scoprono' o 'nascondono' a gruppi di 4, se servono righe in numero inferiore a un multiplo di 4 si possono nascondere manualmente 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C21" authorId="0" shapeId="0" xr:uid="{915BE46A-0360-41A3-A0C2-720B7559E7AE}">
      <text>
        <r>
          <rPr>
            <b/>
            <sz val="9"/>
            <color indexed="81"/>
            <rFont val="Tahoma"/>
            <family val="2"/>
          </rPr>
          <t>NUMERO ISCRITTI NEI SINGOLARI E NUMERO DELLE COPPIE NEI DOPPI</t>
        </r>
      </text>
    </comment>
    <comment ref="D21" authorId="0" shapeId="0" xr:uid="{B4957EB1-08F5-49C4-A1DD-71B21FBF9B93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G21" authorId="0" shapeId="0" xr:uid="{602D8E87-7844-442F-ABE7-22D2145E9D22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L21" authorId="0" shapeId="0" xr:uid="{6AA206A7-5072-4677-A241-9AAE90001744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Q21" authorId="0" shapeId="0" xr:uid="{9A278272-D2B1-497C-9934-29EE5762EDC5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R21" authorId="0" shapeId="0" xr:uid="{C91072AE-651D-4135-A538-22A2556D95D0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S21" authorId="0" shapeId="0" xr:uid="{A5935264-3B1C-46D1-9061-273D3143E799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93" authorId="0" shapeId="0" xr:uid="{964AC30B-C6CF-44C9-973B-BD43DEFD0511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Q93" authorId="0" shapeId="0" xr:uid="{9FFCCB95-3C04-480B-99D7-56854413085D}">
      <text>
        <r>
          <rPr>
            <b/>
            <sz val="9"/>
            <color indexed="81"/>
            <rFont val="Tahoma"/>
            <family val="2"/>
          </rPr>
          <t>NUMERO TOTALE DI PARTITE DELLA GIORNATA, SE IN ROSSO E' DIVERSO DA QUANTO PIANIFICATO (VEDI IMPOSTA TURNI della giornata)</t>
        </r>
      </text>
    </comment>
    <comment ref="R93" authorId="0" shapeId="0" xr:uid="{2AA6AEB5-2AF5-4F22-9535-E93E0156907C}">
      <text>
        <r>
          <rPr>
            <b/>
            <sz val="9"/>
            <color indexed="81"/>
            <rFont val="Tahoma"/>
            <family val="2"/>
          </rPr>
          <t>NUMERO TOTALE DI PARTITE DELLA GIORNATA, SE IN ROSSO E' DIVERSO DA QUANTO PIANIFICATO (VEDI IMPOSTA TURNI della giornata)</t>
        </r>
      </text>
    </comment>
    <comment ref="S93" authorId="0" shapeId="0" xr:uid="{59236902-7A46-4E84-9181-728F7892FA6F}">
      <text>
        <r>
          <rPr>
            <b/>
            <sz val="9"/>
            <color indexed="81"/>
            <rFont val="Tahoma"/>
            <family val="2"/>
          </rPr>
          <t xml:space="preserve">NUMERO TOTALE DI PARTITE: NUMERO ISCRITTI/COPPIE - NUMERO DEI TABELLONI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36F3C2D2-0BC2-4DBF-BF1D-8466EEF99669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5481CF47-5409-475C-B048-0E1D7DAA29D1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2582BFE5-37EE-4098-8C53-D3A628A9B66D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M3" authorId="0" shapeId="0" xr:uid="{356823BC-430C-4C2C-AC0A-BDE13B07EB45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09A43D3C-19FA-4CAC-B9A9-6B6A8C1ECDF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BBEC2E07-D3A0-42E8-A5E2-59D24EF23B4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3" authorId="0" shapeId="0" xr:uid="{9BBB2CD5-C3D9-401F-828E-F84EEF06E57F}">
      <text>
        <r>
          <rPr>
            <b/>
            <sz val="9"/>
            <color indexed="81"/>
            <rFont val="Tahoma"/>
            <family val="2"/>
          </rPr>
          <t>IL FOGLIO è PREDISPOSTO PER UN TORNEO CHE DURA 10 GIORNI, SE DA PR L'INDICAZIONE è MINORE NON UTILIZZARE LE COLONNE A PARTIRE DALLA COLONNA 'F'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CD66ED4C-A051-405A-B1BB-81672236E140}">
      <text>
        <r>
          <rPr>
            <b/>
            <sz val="9"/>
            <color indexed="81"/>
            <rFont val="Tahoma"/>
            <family val="2"/>
          </rPr>
          <t>IL FOGLIO è IMPOSTATO PER 32 GARE,SINGOLARI DOPPI, CONSOLAZIONI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B5BE7C6F-B8AA-4AB3-9133-529138B00E15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1AE00F72-C7F2-4E0B-8179-AE8803B14431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6" authorId="0" shapeId="0" xr:uid="{82A69C30-1936-4336-A975-21A43CFAF478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B17" authorId="0" shapeId="0" xr:uid="{6ECBA05C-5581-4D57-A138-CB1DA3300B68}">
      <text>
        <r>
          <rPr>
            <b/>
            <sz val="9"/>
            <color indexed="81"/>
            <rFont val="Tahoma"/>
            <family val="2"/>
          </rPr>
          <t>SCOPRI GARE: SCOPRE LE 32 GARE GESTIBILI, DOPO AVER IMPOSTATO LE GARE NASCONDERE QUELLE VUOTE.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 xr:uid="{3AC6C8D3-C40A-434E-AB32-9B1C1722BD3B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DEA1468A-AF7F-4928-ACF1-46A1B1589BC3}">
      <text>
        <r>
          <rPr>
            <b/>
            <sz val="9"/>
            <color indexed="81"/>
            <rFont val="Tahoma"/>
            <family val="2"/>
          </rPr>
          <t>NUMERO ISCRITTI</t>
        </r>
      </text>
    </comment>
    <comment ref="D21" authorId="0" shapeId="0" xr:uid="{9D60D364-91FA-42CF-886A-9AF88113C912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S21" authorId="0" shapeId="0" xr:uid="{31EF6A3F-61A0-4141-AA7F-9EA3BC89CC2C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C25" authorId="0" shapeId="0" xr:uid="{D2C73BBD-D2D8-4AC5-BA7D-69B71E9C6DC7}">
      <text>
        <r>
          <rPr>
            <b/>
            <sz val="9"/>
            <color indexed="81"/>
            <rFont val="Tahoma"/>
            <family val="2"/>
          </rPr>
          <t>N° DI COPPIE ISCRITTE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7" authorId="0" shapeId="0" xr:uid="{B7091F6C-6CC6-42EB-B4FF-EAAB4955A576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S57" authorId="0" shapeId="0" xr:uid="{EDE5D8D6-1D87-4226-BD8D-BF67327FD08B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G85" authorId="0" shapeId="0" xr:uid="{593285B9-18DF-439A-9E4B-DF9496FE8581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S85" authorId="0" shapeId="0" xr:uid="{89828FB2-6E4F-4644-808D-1DFFDF8FA0E0}">
      <text>
        <r>
          <rPr>
            <b/>
            <sz val="9"/>
            <color indexed="81"/>
            <rFont val="Tahoma"/>
            <family val="2"/>
          </rPr>
          <t>NUMERO TOTALE DI PARTITE: NUMERO ISCRITTI/COPPIE - NUMERO DEI TABELLONI 
(130 - 9)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F4694029-E073-45D0-8C79-E14316817CA6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69FAF4E5-3A6D-4D6A-8715-38AB90BE20EC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99991214-D752-42ED-AF57-7758744A92C3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S3" authorId="0" shapeId="0" xr:uid="{B8EA43C1-B234-4BBD-BE40-8F7E04A86A7F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CD3B7C3D-FF92-4900-AA9A-4A1A1AA08AD1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4D85007B-DB0E-4B0D-ABA1-6CE8AFF95B9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3" authorId="0" shapeId="0" xr:uid="{4271FF31-BA33-4161-BCAC-E4A76BE40E5B}">
      <text>
        <r>
          <rPr>
            <b/>
            <sz val="9"/>
            <color indexed="81"/>
            <rFont val="Tahoma"/>
            <family val="2"/>
          </rPr>
          <t>IL FOGLIO è PREDISPOSTO PER UN TORNEO CHE DURA 10 GIORNI, SE DA PR L'INDICAZIONE è MINORE NON UTILIZZARE LE COLONNE A PARTIRE DALLA COLONNA 'F'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D2DA31EB-17D7-447C-A58D-C5072043389F}">
      <text>
        <r>
          <rPr>
            <b/>
            <sz val="9"/>
            <color indexed="81"/>
            <rFont val="Tahoma"/>
            <family val="2"/>
          </rPr>
          <t>IL FOGLIO è IMPOSTATO PER 32 GARE,SINGOLARI DOPPI, CONSOLAZIONI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629C4604-3FC9-474D-9C53-2C873A68903B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2DB064E3-D65F-41FD-83BC-5B194A79BC10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6" authorId="0" shapeId="0" xr:uid="{BE1A2F06-9FA5-4B99-9D44-112EB18AAC5E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B17" authorId="0" shapeId="0" xr:uid="{AEB582CD-C07D-4630-BFDC-1731F05DDF05}">
      <text>
        <r>
          <rPr>
            <b/>
            <sz val="9"/>
            <color indexed="81"/>
            <rFont val="Tahoma"/>
            <family val="2"/>
          </rPr>
          <t>SCOPRI GARE: SCOPRE LE 32 GARE GESTIBILI, DOPO AVER IMPOSTATO LE GARE NASCONDERE QUELLE VUOTE.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 xr:uid="{2F4C9647-C589-494C-A205-0FC181734ED8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 shapeId="0" xr:uid="{F9B8054E-075C-47EC-ADEE-E6D75CE18EE3}">
      <text>
        <r>
          <rPr>
            <b/>
            <sz val="9"/>
            <color indexed="81"/>
            <rFont val="Tahoma"/>
            <family val="2"/>
          </rPr>
          <t xml:space="preserve">IN QUESTO TORNEO SUL PROGRAMMA REGOLAMENTO C'ERANO DEI VINCOLI SULLE DATE DI INIZIO DEI TABELLONI FINALI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A824F45-7F30-4DF2-818B-2C93CFC504DE}">
      <text>
        <r>
          <rPr>
            <b/>
            <sz val="9"/>
            <color indexed="81"/>
            <rFont val="Tahoma"/>
            <family val="2"/>
          </rPr>
          <t>NUMERO ISCRITTI</t>
        </r>
      </text>
    </comment>
    <comment ref="D21" authorId="0" shapeId="0" xr:uid="{15283616-549D-4E93-8BE4-23F4FC936828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S21" authorId="0" shapeId="0" xr:uid="{AF91D375-F176-4B3A-A42E-948D6689334D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C23" authorId="0" shapeId="0" xr:uid="{0FDFE713-FAFD-4D78-BA20-7C7EA266A7F2}">
      <text>
        <r>
          <rPr>
            <b/>
            <sz val="9"/>
            <color indexed="81"/>
            <rFont val="Tahoma"/>
            <family val="2"/>
          </rPr>
          <t>NUMERO DELLE COPPIE ISCRTTE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7" authorId="0" shapeId="0" xr:uid="{5617854C-5558-4748-804B-22C2DF656CBD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S57" authorId="0" shapeId="0" xr:uid="{A0F51590-B332-445A-A41B-431DFAD77DB4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I85" authorId="0" shapeId="0" xr:uid="{8444AE32-70D5-42B5-8850-57426BEF87E3}">
      <text>
        <r>
          <rPr>
            <b/>
            <sz val="9"/>
            <color indexed="81"/>
            <rFont val="Tahoma"/>
            <family val="2"/>
          </rPr>
          <t>NUMERO TOTALE DI PARTITE DELLA GIORNATA, SE IN ROSSO E' DIVERSO DA QUANTO PIANIFICATO (VEDI IMPOSTA TURNI della giornata)</t>
        </r>
      </text>
    </comment>
    <comment ref="S85" authorId="0" shapeId="0" xr:uid="{2F237FA3-CAC6-4A7B-A71D-4FCE114BE28D}">
      <text>
        <r>
          <rPr>
            <b/>
            <sz val="9"/>
            <color indexed="81"/>
            <rFont val="Tahoma"/>
            <family val="2"/>
          </rPr>
          <t>NUMERO TOTALE DI PARTITE: NUMERO ISCRITTI/COPPIE - NUMERO DEI TABELLONI (150 - 12)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46F9B581-80E0-4F08-AE12-EEBD62C0635C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B1" authorId="0" shapeId="0" xr:uid="{50AB5A3A-FC29-41C0-B64E-137308C60B5E}">
      <text>
        <r>
          <rPr>
            <b/>
            <sz val="9"/>
            <color indexed="81"/>
            <rFont val="Tahoma"/>
            <family val="2"/>
          </rPr>
          <t>NUMERO TOTALE DI PARTITE DELLA GIORNATA,</t>
        </r>
      </text>
    </comment>
    <comment ref="A2" authorId="0" shapeId="0" xr:uid="{554DC919-3FC6-43C9-A7F4-EC6223D90FFD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9FA34519-00D8-4212-9F68-8A01B5184B57}">
      <text>
        <r>
          <rPr>
            <b/>
            <sz val="9"/>
            <color indexed="81"/>
            <rFont val="Tahoma"/>
            <family val="2"/>
          </rPr>
          <t>NUMERO DI TURNI PROGRAMMATI NELLA GIORNATA , DEVE COINCIDERE CON IL N°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445798AC-C124-443F-A28F-FA3B0232D723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T3" authorId="0" shapeId="0" xr:uid="{498313D1-A217-4A0D-AF41-DBFAA028CCEF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DDD2BC25-5FA3-46C0-8D00-EED36ACF648C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D2D2BE77-C855-4250-A11C-2DD79A6731D0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sharedStrings.xml><?xml version="1.0" encoding="utf-8"?>
<sst xmlns="http://schemas.openxmlformats.org/spreadsheetml/2006/main" count="458" uniqueCount="128">
  <si>
    <t>INCONTRI</t>
  </si>
  <si>
    <t>n.d.</t>
  </si>
  <si>
    <t>n°</t>
  </si>
  <si>
    <t>TOTALI</t>
  </si>
  <si>
    <t>PROGRAMMAZIONE INDICATIVA DEGLI INCONTRI DI TUTTI I TABELLONI DEL TORNEO (gg mm- gg mm aaaa)</t>
  </si>
  <si>
    <t xml:space="preserve">G.A. xxxxxxxxxxxxx
</t>
  </si>
  <si>
    <t>16esimi</t>
  </si>
  <si>
    <t>FINALE</t>
  </si>
  <si>
    <t xml:space="preserve">QUARTI </t>
  </si>
  <si>
    <t xml:space="preserve">SEMIFINALI </t>
  </si>
  <si>
    <t>QUARTI</t>
  </si>
  <si>
    <t>OTTAVI</t>
  </si>
  <si>
    <t>superficie</t>
  </si>
  <si>
    <t>n. campi con luci</t>
  </si>
  <si>
    <t>n. campi senza luci</t>
  </si>
  <si>
    <t>indoor / outdoor</t>
  </si>
  <si>
    <t>2 set su 3 a 4 giochi</t>
  </si>
  <si>
    <t>2 set su 3 a 4 giochi con no-adv</t>
  </si>
  <si>
    <t>2 set su 3 a 4 giochi con no-adv, terzo set tie break a 10 pti</t>
  </si>
  <si>
    <t>2 set su 3 a 4 giochi con no-adv, terzo set tie break a 7 pti</t>
  </si>
  <si>
    <t>2 set su 3 a 6 giochi</t>
  </si>
  <si>
    <t>2 set su 3 a 6 giochi con no-adv</t>
  </si>
  <si>
    <t>2 set su 3 a 6 giochi con no-adv, terzo set tie break a 10 pti</t>
  </si>
  <si>
    <t>2 set su 3 a 6 giochi con no-adv, terzo set tie break a 7 pti</t>
  </si>
  <si>
    <t>3 set su 5 a 4 giochi, con o senza no-adv e tie break decisivo dell'incontr</t>
  </si>
  <si>
    <t>3 set su 5 a 6 giochi</t>
  </si>
  <si>
    <t>3 set su 5 a 6 giochi con no adv</t>
  </si>
  <si>
    <t>MATCH_FORMAT</t>
  </si>
  <si>
    <t>ORARI</t>
  </si>
  <si>
    <t>2 set su 3 a 6 giochi, terzo set tie break a 10 pti</t>
  </si>
  <si>
    <t>2 set su 3 a 6 giochi, terzo set tie break a 7 pti</t>
  </si>
  <si>
    <t>partita a 9 giochi con tie break a 7 pti</t>
  </si>
  <si>
    <t>unico set a sei giochi con tie break</t>
  </si>
  <si>
    <t>n. giorni TORNEO</t>
  </si>
  <si>
    <t>feriale</t>
  </si>
  <si>
    <t>festivo</t>
  </si>
  <si>
    <t>ass.</t>
  </si>
  <si>
    <t>data</t>
  </si>
  <si>
    <t>giorno</t>
  </si>
  <si>
    <t>tipo</t>
  </si>
  <si>
    <t>MAX INC.</t>
  </si>
  <si>
    <t>all' aperto</t>
  </si>
  <si>
    <t>NUMERO DI PARTITE SCHEDULATE
E CONTROLLO CON MAX INC.</t>
  </si>
  <si>
    <t>formula SING.</t>
  </si>
  <si>
    <t>PARAMETRI TORNEO x stima n. INCONTRI MAX (da compilare)</t>
  </si>
  <si>
    <t xml:space="preserve">     data</t>
  </si>
  <si>
    <t xml:space="preserve">  giorno</t>
  </si>
  <si>
    <t xml:space="preserve">    tipo</t>
  </si>
  <si>
    <t>campi/
turni</t>
  </si>
  <si>
    <t>Campi/Turni</t>
  </si>
  <si>
    <t>N° partite 
schedulate</t>
  </si>
  <si>
    <t>campo/turni</t>
  </si>
  <si>
    <t>IMPOSTA</t>
  </si>
  <si>
    <t>DATA FINE TORNEO</t>
  </si>
  <si>
    <t>1h15m</t>
  </si>
  <si>
    <t>GARE</t>
  </si>
  <si>
    <t>interv. tra SING</t>
  </si>
  <si>
    <t>1° orario fer.</t>
  </si>
  <si>
    <t>1° orario fest.</t>
  </si>
  <si>
    <t>ult. orario fer.</t>
  </si>
  <si>
    <t>ult. orario fest.</t>
  </si>
  <si>
    <t>UNDER XX</t>
  </si>
  <si>
    <t xml:space="preserve">n° 
ATLETI ISCRITTI/
COPPIE ISCRITTE
</t>
  </si>
  <si>
    <t>UNDER 10M</t>
  </si>
  <si>
    <t>UNDER 12M</t>
  </si>
  <si>
    <t>DOPPIO
UNDER 12M</t>
  </si>
  <si>
    <t>UNDER 14M</t>
  </si>
  <si>
    <t>DOPPIO
UNDER 14M</t>
  </si>
  <si>
    <t>UNDER 18M</t>
  </si>
  <si>
    <t>UNDER 12F</t>
  </si>
  <si>
    <t>UNDER 14F</t>
  </si>
  <si>
    <t>DOPPIO
UNDER 14F</t>
  </si>
  <si>
    <t>PROGRAMMA torneo giovanile MEMORIAL</t>
  </si>
  <si>
    <t>UNDER o OVER XX</t>
  </si>
  <si>
    <t>PROGRAMMA torneo giovanile o veterani</t>
  </si>
  <si>
    <t>SING OVER 40</t>
  </si>
  <si>
    <t xml:space="preserve">DOPPIO OVER 40 </t>
  </si>
  <si>
    <t>SING OVER 45</t>
  </si>
  <si>
    <t>SING OVER 50</t>
  </si>
  <si>
    <t>DOPPIO OVER 50</t>
  </si>
  <si>
    <t>DOPPIO OVER 55</t>
  </si>
  <si>
    <t>SING OVER 60</t>
  </si>
  <si>
    <t>DOPPIO OVER 60</t>
  </si>
  <si>
    <t>SING OVER 65</t>
  </si>
  <si>
    <t>DOPPIO OVER 65</t>
  </si>
  <si>
    <t>SING OVER 70</t>
  </si>
  <si>
    <t>DOPPIO OVER 70</t>
  </si>
  <si>
    <t>SING OVER 75</t>
  </si>
  <si>
    <t>DOPPIO LADY 50</t>
  </si>
  <si>
    <t>SING LADY 55</t>
  </si>
  <si>
    <t>SING LADY 60</t>
  </si>
  <si>
    <t>DOPPIO LADY 60</t>
  </si>
  <si>
    <t>SING LADY 65</t>
  </si>
  <si>
    <t>DOPPIO LADY 65</t>
  </si>
  <si>
    <t>SING LADY 70</t>
  </si>
  <si>
    <t>DOPPIO LADY 70</t>
  </si>
  <si>
    <t>SING LADY 75</t>
  </si>
  <si>
    <t>gg/mm</t>
  </si>
  <si>
    <t>n° 
PARTITE 
DA
PIANIFICARE</t>
  </si>
  <si>
    <t xml:space="preserve">n° 
ATLETI/COPPIE
ISCRITTI
</t>
  </si>
  <si>
    <t xml:space="preserve">          giorno</t>
  </si>
  <si>
    <t xml:space="preserve">           data</t>
  </si>
  <si>
    <t xml:space="preserve">            tipo</t>
  </si>
  <si>
    <t xml:space="preserve">          campi/
            turni</t>
  </si>
  <si>
    <t>+/- 4 Gare</t>
  </si>
  <si>
    <t>-/+ Da PR/+2gg</t>
  </si>
  <si>
    <t>1h</t>
  </si>
  <si>
    <t>DOPPIO
UNDER 18M</t>
  </si>
  <si>
    <t>UNDER 18F</t>
  </si>
  <si>
    <t>DOPPIO
UNDER 18F</t>
  </si>
  <si>
    <t>PROGRAMMAZIONE INDICATIVA DEGLI INCONTRI DI TUTTI I TABELLONI DEL TORNEO (12 06 - 16 06 2024)</t>
  </si>
  <si>
    <t>sabbia</t>
  </si>
  <si>
    <t>DOPPIO OVER 45</t>
  </si>
  <si>
    <t>SING LADY 35</t>
  </si>
  <si>
    <t>DOPPIO LADY 35</t>
  </si>
  <si>
    <t>SING LADY 40</t>
  </si>
  <si>
    <t>DOPPIO LADY 40</t>
  </si>
  <si>
    <t>formula DM</t>
  </si>
  <si>
    <t>formula DF</t>
  </si>
  <si>
    <t>formula DMX</t>
  </si>
  <si>
    <t>interv. tra DM</t>
  </si>
  <si>
    <t>interv. tra DF</t>
  </si>
  <si>
    <t>interv. tra DMX</t>
  </si>
  <si>
    <t>formula DDMX</t>
  </si>
  <si>
    <t>N.B. IL TORNEO DURA 8 GIORNI anzichè 10 , selezionare le prime colonne e 'nasconderle'</t>
  </si>
  <si>
    <t>N.B. IL TORNEO DURA 6 GIORNI anzichè 10 , selezionare le prime colonne e 'nasconderle'</t>
  </si>
  <si>
    <t>IN QUESTO ES. LE COLONNE DA B A K SONO NASCOSTE</t>
  </si>
  <si>
    <t>IN QUESTO ES. LE COLONNE DA B A J SONO NASCOSTE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</si>
</sst>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62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u/>
      <sz val="16"/>
      <color theme="10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4" tint="-0.249977111117893"/>
      <name val="Arial"/>
      <family val="2"/>
    </font>
    <font>
      <b/>
      <sz val="14"/>
      <color theme="1"/>
      <name val="Arial"/>
      <family val="2"/>
    </font>
    <font>
      <sz val="24"/>
      <color theme="3" tint="0.39997558519241921"/>
      <name val="Arial"/>
      <family val="2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rgb="FFFF0000"/>
      <name val="Arial"/>
      <family val="2"/>
    </font>
    <font>
      <b/>
      <sz val="16"/>
      <color rgb="FFBF7109"/>
      <name val="Arial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b/>
      <sz val="16"/>
      <color rgb="FF00B050"/>
      <name val="Arial"/>
      <family val="2"/>
    </font>
    <font>
      <sz val="12"/>
      <color rgb="FFC00000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4"/>
      <color rgb="FF000000"/>
      <name val="Calibri"/>
      <family val="2"/>
    </font>
    <font>
      <sz val="12"/>
      <color rgb="FFFF0000"/>
      <name val="Arial"/>
      <family val="2"/>
    </font>
    <font>
      <b/>
      <sz val="16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BF7109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b/>
      <sz val="12"/>
      <color rgb="FFC00000"/>
      <name val="Arial"/>
      <family val="2"/>
    </font>
    <font>
      <b/>
      <sz val="14"/>
      <name val="Arial"/>
      <family val="2"/>
    </font>
    <font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2"/>
      <color theme="3" tint="0.39997558519241921"/>
      <name val="Arial"/>
      <family val="2"/>
    </font>
    <font>
      <sz val="20"/>
      <color theme="3" tint="0.399975585192419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0" fontId="28" fillId="0" borderId="0" xfId="0" applyFont="1" applyAlignment="1">
      <alignment horizontal="center"/>
    </xf>
    <xf numFmtId="0" fontId="28" fillId="0" borderId="0" xfId="0" applyFont="1"/>
    <xf numFmtId="0" fontId="31" fillId="0" borderId="11" xfId="0" applyFont="1" applyBorder="1" applyAlignment="1" applyProtection="1">
      <alignment horizontal="center"/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wrapText="1"/>
    </xf>
    <xf numFmtId="0" fontId="31" fillId="0" borderId="42" xfId="0" applyFont="1" applyBorder="1" applyAlignment="1">
      <alignment horizontal="center" vertical="center"/>
    </xf>
    <xf numFmtId="0" fontId="31" fillId="2" borderId="43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 vertical="center"/>
    </xf>
    <xf numFmtId="0" fontId="31" fillId="0" borderId="29" xfId="0" applyFont="1" applyBorder="1" applyAlignment="1">
      <alignment horizontal="center"/>
    </xf>
    <xf numFmtId="0" fontId="31" fillId="3" borderId="14" xfId="0" applyFont="1" applyFill="1" applyBorder="1" applyAlignment="1">
      <alignment horizontal="center" vertical="center" wrapText="1"/>
    </xf>
    <xf numFmtId="0" fontId="5" fillId="2" borderId="1" xfId="1" applyFill="1" applyBorder="1" applyAlignment="1" applyProtection="1">
      <alignment horizontal="center" vertical="center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1" fillId="3" borderId="44" xfId="0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16" fontId="34" fillId="0" borderId="1" xfId="0" applyNumberFormat="1" applyFont="1" applyBorder="1" applyAlignment="1">
      <alignment horizontal="center" vertical="center"/>
    </xf>
    <xf numFmtId="16" fontId="38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 applyProtection="1">
      <protection locked="0"/>
    </xf>
    <xf numFmtId="0" fontId="42" fillId="6" borderId="1" xfId="0" applyFont="1" applyFill="1" applyBorder="1" applyAlignment="1" applyProtection="1">
      <alignment horizontal="center" vertical="center"/>
      <protection locked="0"/>
    </xf>
    <xf numFmtId="0" fontId="40" fillId="0" borderId="36" xfId="0" applyFont="1" applyBorder="1" applyAlignment="1" applyProtection="1">
      <alignment vertical="center"/>
      <protection locked="0"/>
    </xf>
    <xf numFmtId="164" fontId="42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0" borderId="25" xfId="0" applyFont="1" applyBorder="1" applyProtection="1">
      <protection locked="0"/>
    </xf>
    <xf numFmtId="0" fontId="40" fillId="0" borderId="12" xfId="0" applyFont="1" applyBorder="1" applyProtection="1">
      <protection locked="0"/>
    </xf>
    <xf numFmtId="0" fontId="40" fillId="0" borderId="26" xfId="0" applyFont="1" applyBorder="1" applyProtection="1"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vertical="center" wrapText="1"/>
    </xf>
    <xf numFmtId="0" fontId="45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>
      <alignment wrapText="1"/>
    </xf>
    <xf numFmtId="165" fontId="44" fillId="3" borderId="21" xfId="0" applyNumberFormat="1" applyFont="1" applyFill="1" applyBorder="1" applyAlignment="1">
      <alignment horizontal="center" vertical="center" wrapText="1"/>
    </xf>
    <xf numFmtId="0" fontId="44" fillId="3" borderId="21" xfId="0" applyFont="1" applyFill="1" applyBorder="1" applyAlignment="1" applyProtection="1">
      <alignment horizontal="center" vertical="center" wrapText="1"/>
      <protection locked="0"/>
    </xf>
    <xf numFmtId="0" fontId="44" fillId="0" borderId="46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7" fillId="5" borderId="8" xfId="0" applyFont="1" applyFill="1" applyBorder="1" applyAlignment="1" applyProtection="1">
      <alignment horizontal="center" vertical="center" wrapText="1"/>
      <protection locked="0"/>
    </xf>
    <xf numFmtId="0" fontId="47" fillId="0" borderId="11" xfId="0" applyFont="1" applyBorder="1" applyAlignment="1" applyProtection="1">
      <alignment horizontal="center" vertical="center" wrapText="1"/>
      <protection locked="0"/>
    </xf>
    <xf numFmtId="0" fontId="47" fillId="0" borderId="11" xfId="0" applyFont="1" applyBorder="1" applyAlignment="1" applyProtection="1">
      <alignment horizontal="center" vertical="center"/>
      <protection locked="0"/>
    </xf>
    <xf numFmtId="0" fontId="47" fillId="0" borderId="21" xfId="0" applyFont="1" applyBorder="1" applyAlignment="1" applyProtection="1">
      <alignment horizontal="center" vertical="center"/>
      <protection locked="0"/>
    </xf>
    <xf numFmtId="0" fontId="48" fillId="0" borderId="11" xfId="0" applyFont="1" applyBorder="1" applyAlignment="1" applyProtection="1">
      <alignment horizontal="center" vertical="center"/>
      <protection locked="0"/>
    </xf>
    <xf numFmtId="0" fontId="48" fillId="0" borderId="21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Protection="1">
      <protection locked="0"/>
    </xf>
    <xf numFmtId="0" fontId="40" fillId="5" borderId="7" xfId="0" applyFont="1" applyFill="1" applyBorder="1" applyAlignment="1" applyProtection="1">
      <alignment horizontal="center" vertical="center"/>
      <protection locked="0"/>
    </xf>
    <xf numFmtId="9" fontId="40" fillId="5" borderId="9" xfId="0" applyNumberFormat="1" applyFont="1" applyFill="1" applyBorder="1" applyAlignment="1">
      <alignment horizontal="center" vertical="center"/>
    </xf>
    <xf numFmtId="0" fontId="44" fillId="0" borderId="9" xfId="0" applyFont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9" fontId="40" fillId="0" borderId="31" xfId="0" applyNumberFormat="1" applyFont="1" applyBorder="1" applyAlignment="1">
      <alignment horizontal="center" vertical="center"/>
    </xf>
    <xf numFmtId="0" fontId="49" fillId="3" borderId="11" xfId="0" applyFont="1" applyFill="1" applyBorder="1" applyAlignment="1" applyProtection="1">
      <alignment horizontal="center" vertical="center"/>
      <protection locked="0"/>
    </xf>
    <xf numFmtId="0" fontId="40" fillId="0" borderId="31" xfId="0" applyFont="1" applyBorder="1" applyProtection="1">
      <protection locked="0"/>
    </xf>
    <xf numFmtId="0" fontId="50" fillId="5" borderId="7" xfId="0" applyFont="1" applyFill="1" applyBorder="1" applyAlignment="1" applyProtection="1">
      <alignment horizontal="center" vertical="center"/>
      <protection locked="0"/>
    </xf>
    <xf numFmtId="0" fontId="51" fillId="0" borderId="11" xfId="0" applyFont="1" applyBorder="1" applyAlignment="1" applyProtection="1">
      <alignment horizontal="center" vertical="center"/>
      <protection locked="0"/>
    </xf>
    <xf numFmtId="9" fontId="44" fillId="5" borderId="3" xfId="0" applyNumberFormat="1" applyFont="1" applyFill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9" fontId="44" fillId="0" borderId="49" xfId="0" applyNumberFormat="1" applyFont="1" applyBorder="1" applyAlignment="1">
      <alignment horizontal="center" vertical="center"/>
    </xf>
    <xf numFmtId="0" fontId="41" fillId="0" borderId="22" xfId="0" applyFont="1" applyBorder="1" applyAlignment="1" applyProtection="1">
      <alignment horizontal="center"/>
      <protection locked="0"/>
    </xf>
    <xf numFmtId="0" fontId="44" fillId="0" borderId="0" xfId="0" applyFont="1" applyAlignment="1" applyProtection="1">
      <alignment horizontal="center" wrapText="1"/>
      <protection locked="0"/>
    </xf>
    <xf numFmtId="0" fontId="47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Protection="1">
      <protection locked="0"/>
    </xf>
    <xf numFmtId="0" fontId="50" fillId="0" borderId="0" xfId="0" applyFont="1" applyAlignment="1" applyProtection="1">
      <alignment horizontal="center" vertical="center" wrapText="1"/>
      <protection locked="0"/>
    </xf>
    <xf numFmtId="0" fontId="46" fillId="0" borderId="0" xfId="1" applyFont="1" applyFill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31" fillId="0" borderId="45" xfId="0" applyFont="1" applyBorder="1" applyAlignment="1">
      <alignment horizontal="center" vertical="center" wrapText="1"/>
    </xf>
    <xf numFmtId="0" fontId="54" fillId="7" borderId="16" xfId="0" applyFont="1" applyFill="1" applyBorder="1" applyAlignment="1" applyProtection="1">
      <alignment horizontal="center" vertical="center" wrapText="1"/>
      <protection locked="0"/>
    </xf>
    <xf numFmtId="0" fontId="55" fillId="7" borderId="6" xfId="1" applyFont="1" applyFill="1" applyBorder="1" applyAlignment="1" applyProtection="1">
      <alignment horizontal="center" vertical="center"/>
      <protection locked="0"/>
    </xf>
    <xf numFmtId="0" fontId="31" fillId="0" borderId="24" xfId="0" applyFont="1" applyBorder="1" applyAlignment="1">
      <alignment horizontal="center" vertical="top"/>
    </xf>
    <xf numFmtId="0" fontId="31" fillId="0" borderId="36" xfId="0" applyFont="1" applyBorder="1" applyAlignment="1">
      <alignment horizontal="center" vertical="top"/>
    </xf>
    <xf numFmtId="16" fontId="31" fillId="3" borderId="18" xfId="0" applyNumberFormat="1" applyFont="1" applyFill="1" applyBorder="1" applyAlignment="1" applyProtection="1">
      <alignment horizontal="center" vertical="center" wrapText="1"/>
      <protection locked="0"/>
    </xf>
    <xf numFmtId="16" fontId="56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4" fillId="7" borderId="8" xfId="0" applyFont="1" applyFill="1" applyBorder="1" applyAlignment="1" applyProtection="1">
      <alignment horizontal="center" vertical="center" wrapText="1"/>
      <protection locked="0"/>
    </xf>
    <xf numFmtId="0" fontId="31" fillId="7" borderId="7" xfId="0" applyFont="1" applyFill="1" applyBorder="1" applyAlignment="1" applyProtection="1">
      <alignment horizontal="center" vertical="center"/>
      <protection locked="0"/>
    </xf>
    <xf numFmtId="0" fontId="31" fillId="7" borderId="7" xfId="0" applyFont="1" applyFill="1" applyBorder="1" applyAlignment="1">
      <alignment horizontal="center" vertical="center"/>
    </xf>
    <xf numFmtId="0" fontId="54" fillId="7" borderId="7" xfId="0" applyFont="1" applyFill="1" applyBorder="1" applyAlignment="1" applyProtection="1">
      <alignment horizontal="center" vertical="center"/>
      <protection locked="0"/>
    </xf>
    <xf numFmtId="0" fontId="54" fillId="7" borderId="7" xfId="0" applyFont="1" applyFill="1" applyBorder="1" applyAlignment="1">
      <alignment horizontal="center" vertical="center"/>
    </xf>
    <xf numFmtId="0" fontId="57" fillId="4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top" wrapText="1"/>
    </xf>
    <xf numFmtId="0" fontId="31" fillId="0" borderId="4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9" fontId="40" fillId="0" borderId="52" xfId="0" applyNumberFormat="1" applyFont="1" applyBorder="1" applyAlignment="1">
      <alignment horizontal="center" vertical="center"/>
    </xf>
    <xf numFmtId="0" fontId="40" fillId="0" borderId="38" xfId="0" applyFont="1" applyBorder="1" applyAlignment="1" applyProtection="1">
      <alignment horizontal="center" vertical="center"/>
      <protection locked="0"/>
    </xf>
    <xf numFmtId="0" fontId="40" fillId="0" borderId="51" xfId="0" applyFont="1" applyBorder="1" applyProtection="1">
      <protection locked="0"/>
    </xf>
    <xf numFmtId="9" fontId="40" fillId="0" borderId="51" xfId="0" applyNumberFormat="1" applyFont="1" applyBorder="1" applyAlignment="1">
      <alignment horizontal="center" vertical="center"/>
    </xf>
    <xf numFmtId="0" fontId="40" fillId="0" borderId="52" xfId="0" applyFont="1" applyBorder="1" applyProtection="1">
      <protection locked="0"/>
    </xf>
    <xf numFmtId="0" fontId="18" fillId="2" borderId="10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42" fillId="6" borderId="31" xfId="0" applyFont="1" applyFill="1" applyBorder="1" applyAlignment="1" applyProtection="1">
      <alignment horizontal="center" vertical="center"/>
      <protection locked="0"/>
    </xf>
    <xf numFmtId="164" fontId="42" fillId="6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Protection="1">
      <protection locked="0"/>
    </xf>
    <xf numFmtId="0" fontId="9" fillId="0" borderId="43" xfId="0" applyFont="1" applyBorder="1" applyProtection="1"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58" fillId="0" borderId="0" xfId="0" quotePrefix="1" applyFont="1" applyAlignment="1" applyProtection="1">
      <alignment horizontal="center" shrinkToFit="1"/>
      <protection locked="0"/>
    </xf>
    <xf numFmtId="0" fontId="59" fillId="0" borderId="0" xfId="0" quotePrefix="1" applyFont="1" applyAlignment="1">
      <alignment horizontal="center" vertical="top" shrinkToFit="1"/>
    </xf>
    <xf numFmtId="0" fontId="54" fillId="4" borderId="2" xfId="0" applyFont="1" applyFill="1" applyBorder="1" applyAlignment="1">
      <alignment horizontal="center" vertical="center"/>
    </xf>
    <xf numFmtId="0" fontId="9" fillId="0" borderId="2" xfId="0" applyFont="1" applyBorder="1"/>
    <xf numFmtId="0" fontId="40" fillId="0" borderId="3" xfId="0" applyFont="1" applyBorder="1" applyAlignment="1">
      <alignment horizontal="center" vertical="center"/>
    </xf>
    <xf numFmtId="0" fontId="40" fillId="0" borderId="49" xfId="0" applyFont="1" applyBorder="1"/>
    <xf numFmtId="0" fontId="48" fillId="0" borderId="41" xfId="0" applyFont="1" applyBorder="1" applyAlignment="1" applyProtection="1">
      <alignment horizontal="center" vertical="center"/>
      <protection locked="0"/>
    </xf>
    <xf numFmtId="0" fontId="44" fillId="0" borderId="53" xfId="0" applyFont="1" applyBorder="1" applyAlignment="1" applyProtection="1">
      <alignment horizontal="center" vertical="center"/>
      <protection locked="0"/>
    </xf>
    <xf numFmtId="0" fontId="49" fillId="3" borderId="41" xfId="0" applyFont="1" applyFill="1" applyBorder="1" applyAlignment="1" applyProtection="1">
      <alignment horizontal="center" vertical="center"/>
      <protection locked="0"/>
    </xf>
    <xf numFmtId="0" fontId="51" fillId="0" borderId="41" xfId="0" applyFont="1" applyBorder="1" applyAlignment="1" applyProtection="1">
      <alignment horizontal="center" vertical="center"/>
      <protection locked="0"/>
    </xf>
    <xf numFmtId="0" fontId="55" fillId="0" borderId="54" xfId="1" applyFont="1" applyFill="1" applyBorder="1" applyAlignment="1" applyProtection="1">
      <alignment horizontal="center" vertical="center"/>
      <protection locked="0"/>
    </xf>
    <xf numFmtId="0" fontId="31" fillId="0" borderId="55" xfId="0" applyFont="1" applyBorder="1" applyAlignment="1" applyProtection="1">
      <alignment horizontal="center" vertical="center"/>
      <protection locked="0"/>
    </xf>
    <xf numFmtId="0" fontId="31" fillId="0" borderId="55" xfId="0" applyFont="1" applyBorder="1" applyAlignment="1">
      <alignment horizontal="center" vertical="center"/>
    </xf>
    <xf numFmtId="0" fontId="40" fillId="0" borderId="55" xfId="0" applyFont="1" applyBorder="1" applyAlignment="1" applyProtection="1">
      <alignment horizontal="center" vertical="center"/>
      <protection locked="0"/>
    </xf>
    <xf numFmtId="9" fontId="40" fillId="0" borderId="55" xfId="0" applyNumberFormat="1" applyFont="1" applyBorder="1" applyAlignment="1">
      <alignment horizontal="center" vertical="center"/>
    </xf>
    <xf numFmtId="0" fontId="44" fillId="0" borderId="56" xfId="0" applyFont="1" applyBorder="1" applyAlignment="1" applyProtection="1">
      <alignment horizontal="center" vertical="center"/>
      <protection locked="0"/>
    </xf>
    <xf numFmtId="0" fontId="44" fillId="0" borderId="57" xfId="0" applyFont="1" applyBorder="1" applyAlignment="1" applyProtection="1">
      <alignment horizontal="center" vertical="center"/>
      <protection locked="0"/>
    </xf>
    <xf numFmtId="0" fontId="44" fillId="0" borderId="58" xfId="0" applyFont="1" applyBorder="1" applyAlignment="1" applyProtection="1">
      <alignment horizontal="center" vertical="center"/>
      <protection locked="0"/>
    </xf>
    <xf numFmtId="0" fontId="54" fillId="5" borderId="3" xfId="0" applyFont="1" applyFill="1" applyBorder="1" applyAlignment="1">
      <alignment horizontal="center" vertical="center"/>
    </xf>
    <xf numFmtId="0" fontId="41" fillId="0" borderId="37" xfId="0" applyFont="1" applyBorder="1" applyAlignment="1">
      <alignment horizontal="center" vertical="center" shrinkToFit="1"/>
    </xf>
    <xf numFmtId="0" fontId="40" fillId="0" borderId="37" xfId="0" applyFont="1" applyBorder="1" applyAlignment="1" applyProtection="1">
      <alignment vertical="center"/>
      <protection locked="0"/>
    </xf>
    <xf numFmtId="0" fontId="41" fillId="0" borderId="37" xfId="0" applyFont="1" applyBorder="1" applyAlignment="1">
      <alignment horizontal="center" vertical="center" wrapText="1" shrinkToFi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6" borderId="1" xfId="0" applyFont="1" applyFill="1" applyBorder="1" applyAlignment="1">
      <alignment horizontal="center" vertical="center"/>
    </xf>
    <xf numFmtId="0" fontId="26" fillId="6" borderId="31" xfId="0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25" fillId="0" borderId="37" xfId="0" applyFont="1" applyBorder="1" applyAlignment="1">
      <alignment vertical="center" shrinkToFit="1"/>
    </xf>
    <xf numFmtId="164" fontId="26" fillId="6" borderId="1" xfId="0" applyNumberFormat="1" applyFont="1" applyFill="1" applyBorder="1" applyAlignment="1">
      <alignment horizontal="center" vertical="center"/>
    </xf>
    <xf numFmtId="164" fontId="26" fillId="6" borderId="31" xfId="0" applyNumberFormat="1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12" xfId="0" applyFont="1" applyBorder="1"/>
    <xf numFmtId="0" fontId="6" fillId="0" borderId="26" xfId="0" applyFont="1" applyBorder="1"/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14" fillId="0" borderId="24" xfId="0" applyFont="1" applyBorder="1" applyAlignment="1">
      <alignment horizontal="center" vertical="top"/>
    </xf>
    <xf numFmtId="16" fontId="14" fillId="3" borderId="18" xfId="0" applyNumberFormat="1" applyFont="1" applyFill="1" applyBorder="1" applyAlignment="1">
      <alignment horizontal="center" vertical="center" wrapText="1"/>
    </xf>
    <xf numFmtId="16" fontId="39" fillId="3" borderId="18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top"/>
    </xf>
    <xf numFmtId="165" fontId="14" fillId="3" borderId="21" xfId="0" applyNumberFormat="1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top" wrapText="1"/>
    </xf>
    <xf numFmtId="0" fontId="14" fillId="3" borderId="2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right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 wrapText="1"/>
    </xf>
    <xf numFmtId="0" fontId="39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7" fillId="0" borderId="16" xfId="0" applyFont="1" applyBorder="1"/>
    <xf numFmtId="0" fontId="6" fillId="0" borderId="11" xfId="0" applyFont="1" applyBorder="1" applyAlignment="1">
      <alignment horizontal="center" vertical="center"/>
    </xf>
    <xf numFmtId="0" fontId="6" fillId="0" borderId="32" xfId="0" applyFont="1" applyBorder="1"/>
    <xf numFmtId="0" fontId="13" fillId="7" borderId="6" xfId="1" applyFont="1" applyFill="1" applyBorder="1" applyAlignment="1" applyProtection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9" fontId="7" fillId="5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15" fillId="0" borderId="31" xfId="0" applyNumberFormat="1" applyFont="1" applyBorder="1" applyAlignment="1">
      <alignment horizontal="center" vertical="center"/>
    </xf>
    <xf numFmtId="0" fontId="9" fillId="0" borderId="0" xfId="0" applyFont="1"/>
    <xf numFmtId="0" fontId="3" fillId="7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15" fillId="0" borderId="43" xfId="0" applyFont="1" applyBorder="1"/>
    <xf numFmtId="0" fontId="15" fillId="0" borderId="31" xfId="0" applyFont="1" applyBorder="1"/>
    <xf numFmtId="0" fontId="2" fillId="0" borderId="2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9" fontId="16" fillId="5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0" borderId="29" xfId="0" applyFont="1" applyBorder="1"/>
    <xf numFmtId="0" fontId="9" fillId="0" borderId="44" xfId="0" applyFont="1" applyBorder="1" applyAlignment="1">
      <alignment horizontal="center" vertical="center"/>
    </xf>
    <xf numFmtId="0" fontId="9" fillId="0" borderId="33" xfId="0" applyFont="1" applyBorder="1"/>
    <xf numFmtId="0" fontId="11" fillId="3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9" fontId="12" fillId="0" borderId="49" xfId="0" applyNumberFormat="1" applyFont="1" applyBorder="1" applyAlignment="1">
      <alignment horizontal="center" vertical="center"/>
    </xf>
    <xf numFmtId="0" fontId="25" fillId="0" borderId="22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1" fillId="0" borderId="0" xfId="0" applyFont="1"/>
    <xf numFmtId="0" fontId="1" fillId="0" borderId="0" xfId="0" applyFont="1" applyAlignment="1">
      <alignment horizontal="center" vertical="center" wrapText="1"/>
    </xf>
    <xf numFmtId="0" fontId="20" fillId="0" borderId="0" xfId="1" applyFont="1" applyFill="1" applyAlignment="1" applyProtection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1" fillId="0" borderId="11" xfId="0" applyFont="1" applyBorder="1" applyAlignment="1">
      <alignment horizontal="center"/>
    </xf>
    <xf numFmtId="1" fontId="9" fillId="0" borderId="11" xfId="0" applyNumberFormat="1" applyFont="1" applyBorder="1" applyAlignment="1">
      <alignment horizontal="center" vertical="center"/>
    </xf>
    <xf numFmtId="0" fontId="0" fillId="0" borderId="11" xfId="0" applyBorder="1"/>
    <xf numFmtId="0" fontId="31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 wrapText="1" shrinkToFit="1"/>
    </xf>
    <xf numFmtId="164" fontId="42" fillId="0" borderId="0" xfId="0" applyNumberFormat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 vertical="center" shrinkToFit="1"/>
    </xf>
    <xf numFmtId="0" fontId="40" fillId="0" borderId="0" xfId="0" applyFont="1" applyAlignment="1" applyProtection="1">
      <alignment vertical="center"/>
      <protection locked="0"/>
    </xf>
    <xf numFmtId="164" fontId="42" fillId="0" borderId="36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shrinkToFit="1"/>
    </xf>
    <xf numFmtId="164" fontId="2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26" fillId="0" borderId="36" xfId="0" applyNumberFormat="1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44" fillId="0" borderId="23" xfId="0" applyFont="1" applyBorder="1" applyAlignment="1" applyProtection="1">
      <alignment horizontal="center" wrapText="1"/>
      <protection locked="0"/>
    </xf>
    <xf numFmtId="0" fontId="44" fillId="0" borderId="22" xfId="0" applyFont="1" applyBorder="1" applyAlignment="1" applyProtection="1">
      <alignment horizontal="center" wrapText="1"/>
      <protection locked="0"/>
    </xf>
    <xf numFmtId="0" fontId="44" fillId="0" borderId="24" xfId="0" applyFont="1" applyBorder="1" applyAlignment="1" applyProtection="1">
      <alignment horizontal="center" wrapText="1"/>
      <protection locked="0"/>
    </xf>
    <xf numFmtId="0" fontId="44" fillId="0" borderId="25" xfId="0" applyFont="1" applyBorder="1" applyAlignment="1" applyProtection="1">
      <alignment horizontal="center" wrapText="1"/>
      <protection locked="0"/>
    </xf>
    <xf numFmtId="0" fontId="44" fillId="0" borderId="12" xfId="0" applyFont="1" applyBorder="1" applyAlignment="1" applyProtection="1">
      <alignment horizontal="center" wrapText="1"/>
      <protection locked="0"/>
    </xf>
    <xf numFmtId="0" fontId="44" fillId="0" borderId="26" xfId="0" applyFont="1" applyBorder="1" applyAlignment="1" applyProtection="1">
      <alignment horizontal="center" wrapText="1"/>
      <protection locked="0"/>
    </xf>
    <xf numFmtId="0" fontId="44" fillId="0" borderId="39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53" fillId="0" borderId="0" xfId="0" applyFont="1" applyAlignment="1" applyProtection="1">
      <alignment horizontal="center" vertical="center"/>
      <protection locked="0"/>
    </xf>
    <xf numFmtId="0" fontId="60" fillId="0" borderId="0" xfId="0" applyFont="1" applyAlignment="1" applyProtection="1">
      <alignment horizontal="center" vertical="center"/>
      <protection locked="0"/>
    </xf>
    <xf numFmtId="0" fontId="31" fillId="4" borderId="28" xfId="0" applyFont="1" applyFill="1" applyBorder="1" applyAlignment="1">
      <alignment horizontal="center" vertical="center" wrapText="1"/>
    </xf>
    <xf numFmtId="0" fontId="31" fillId="4" borderId="35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42" fillId="6" borderId="10" xfId="0" applyFont="1" applyFill="1" applyBorder="1" applyAlignment="1" applyProtection="1">
      <alignment horizontal="center" vertical="center" shrinkToFit="1"/>
      <protection locked="0"/>
    </xf>
    <xf numFmtId="0" fontId="42" fillId="6" borderId="48" xfId="0" applyFont="1" applyFill="1" applyBorder="1" applyAlignment="1" applyProtection="1">
      <alignment horizontal="center" vertical="center" shrinkToFit="1"/>
      <protection locked="0"/>
    </xf>
    <xf numFmtId="0" fontId="42" fillId="6" borderId="38" xfId="0" applyFont="1" applyFill="1" applyBorder="1" applyAlignment="1" applyProtection="1">
      <alignment horizontal="center" vertical="center" shrinkToFit="1"/>
      <protection locked="0"/>
    </xf>
    <xf numFmtId="0" fontId="31" fillId="4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top"/>
    </xf>
    <xf numFmtId="0" fontId="14" fillId="0" borderId="22" xfId="0" applyFont="1" applyBorder="1" applyAlignment="1">
      <alignment horizontal="center" vertical="top"/>
    </xf>
    <xf numFmtId="0" fontId="14" fillId="0" borderId="24" xfId="0" applyFont="1" applyBorder="1" applyAlignment="1">
      <alignment horizontal="center" vertical="top"/>
    </xf>
    <xf numFmtId="0" fontId="14" fillId="0" borderId="25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0" fontId="14" fillId="4" borderId="28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wrapText="1"/>
    </xf>
    <xf numFmtId="0" fontId="18" fillId="0" borderId="22" xfId="0" applyFont="1" applyBorder="1" applyAlignment="1">
      <alignment horizontal="center" wrapText="1"/>
    </xf>
    <xf numFmtId="0" fontId="18" fillId="0" borderId="24" xfId="0" applyFont="1" applyBorder="1" applyAlignment="1">
      <alignment horizontal="center" wrapText="1"/>
    </xf>
    <xf numFmtId="0" fontId="18" fillId="0" borderId="25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 shrinkToFit="1"/>
    </xf>
    <xf numFmtId="0" fontId="26" fillId="6" borderId="48" xfId="0" applyFont="1" applyFill="1" applyBorder="1" applyAlignment="1">
      <alignment horizontal="center" vertical="center" shrinkToFit="1"/>
    </xf>
    <xf numFmtId="0" fontId="26" fillId="6" borderId="38" xfId="0" applyFont="1" applyFill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Collegamento ipertestuale" xfId="1" builtinId="8"/>
    <cellStyle name="Normale" xfId="0" builtinId="0"/>
  </cellStyles>
  <dxfs count="4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553810</xdr:colOff>
      <xdr:row>11</xdr:row>
      <xdr:rowOff>138798</xdr:rowOff>
    </xdr:from>
    <xdr:to>
      <xdr:col>20</xdr:col>
      <xdr:colOff>85659</xdr:colOff>
      <xdr:row>13</xdr:row>
      <xdr:rowOff>20460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7096" y="2490112"/>
          <a:ext cx="1482989" cy="774291"/>
        </a:xfrm>
        <a:prstGeom prst="rect">
          <a:avLst/>
        </a:prstGeom>
      </xdr:spPr>
    </xdr:pic>
    <xdr:clientData/>
  </xdr:twoCellAnchor>
  <xdr:twoCellAnchor>
    <xdr:from>
      <xdr:col>1</xdr:col>
      <xdr:colOff>1004427</xdr:colOff>
      <xdr:row>20</xdr:row>
      <xdr:rowOff>96014</xdr:rowOff>
    </xdr:from>
    <xdr:to>
      <xdr:col>1</xdr:col>
      <xdr:colOff>1475760</xdr:colOff>
      <xdr:row>20</xdr:row>
      <xdr:rowOff>305210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H="1">
          <a:off x="1516056" y="7302357"/>
          <a:ext cx="471333" cy="209196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581025</xdr:colOff>
      <xdr:row>16</xdr:row>
      <xdr:rowOff>297180</xdr:rowOff>
    </xdr:from>
    <xdr:to>
      <xdr:col>5</xdr:col>
      <xdr:colOff>1000125</xdr:colOff>
      <xdr:row>16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95925" y="59778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92</xdr:row>
      <xdr:rowOff>251460</xdr:rowOff>
    </xdr:from>
    <xdr:to>
      <xdr:col>5</xdr:col>
      <xdr:colOff>990600</xdr:colOff>
      <xdr:row>92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036820" y="1083945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421071</xdr:colOff>
      <xdr:row>0</xdr:row>
      <xdr:rowOff>71251</xdr:rowOff>
    </xdr:from>
    <xdr:ext cx="247650" cy="655885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423562" y="71251"/>
          <a:ext cx="247650" cy="655885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oneCellAnchor>
    <xdr:from>
      <xdr:col>5</xdr:col>
      <xdr:colOff>98854</xdr:colOff>
      <xdr:row>13</xdr:row>
      <xdr:rowOff>265339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49825" y="3509282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108379</xdr:colOff>
      <xdr:row>14</xdr:row>
      <xdr:rowOff>332014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59350" y="392430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117023</xdr:colOff>
      <xdr:row>15</xdr:row>
      <xdr:rowOff>333375</xdr:rowOff>
    </xdr:from>
    <xdr:ext cx="318408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67994" y="4306661"/>
          <a:ext cx="318408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174171</xdr:colOff>
      <xdr:row>16</xdr:row>
      <xdr:rowOff>329294</xdr:rowOff>
    </xdr:from>
    <xdr:ext cx="217715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25142" y="4683580"/>
          <a:ext cx="217715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563336</xdr:colOff>
      <xdr:row>19</xdr:row>
      <xdr:rowOff>578032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57993" y="6195061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91</xdr:row>
      <xdr:rowOff>0</xdr:rowOff>
    </xdr:from>
    <xdr:ext cx="184731" cy="843693"/>
    <xdr:sp macro="" textlink="">
      <xdr:nvSpPr>
        <xdr:cNvPr id="23" name="Rettangol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701030" y="986409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566058</xdr:colOff>
      <xdr:row>14</xdr:row>
      <xdr:rowOff>228600</xdr:rowOff>
    </xdr:from>
    <xdr:to>
      <xdr:col>5</xdr:col>
      <xdr:colOff>985158</xdr:colOff>
      <xdr:row>14</xdr:row>
      <xdr:rowOff>309372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617029" y="3820886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566059</xdr:colOff>
      <xdr:row>15</xdr:row>
      <xdr:rowOff>250371</xdr:rowOff>
    </xdr:from>
    <xdr:to>
      <xdr:col>5</xdr:col>
      <xdr:colOff>985159</xdr:colOff>
      <xdr:row>15</xdr:row>
      <xdr:rowOff>331143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617030" y="4223657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37009</xdr:colOff>
      <xdr:row>27</xdr:row>
      <xdr:rowOff>149700</xdr:rowOff>
    </xdr:from>
    <xdr:to>
      <xdr:col>0</xdr:col>
      <xdr:colOff>474305</xdr:colOff>
      <xdr:row>27</xdr:row>
      <xdr:rowOff>149700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37009" y="990330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37009</xdr:colOff>
      <xdr:row>36</xdr:row>
      <xdr:rowOff>149700</xdr:rowOff>
    </xdr:from>
    <xdr:to>
      <xdr:col>0</xdr:col>
      <xdr:colOff>474305</xdr:colOff>
      <xdr:row>36</xdr:row>
      <xdr:rowOff>149700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37009" y="10066586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47895</xdr:colOff>
      <xdr:row>45</xdr:row>
      <xdr:rowOff>149700</xdr:rowOff>
    </xdr:from>
    <xdr:to>
      <xdr:col>0</xdr:col>
      <xdr:colOff>485191</xdr:colOff>
      <xdr:row>45</xdr:row>
      <xdr:rowOff>149700</xdr:rowOff>
    </xdr:to>
    <xdr:cxnSp macro="">
      <xdr:nvCxnSpPr>
        <xdr:cNvPr id="29" name="Connettore 2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H="1">
          <a:off x="47895" y="10229871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47895</xdr:colOff>
      <xdr:row>54</xdr:row>
      <xdr:rowOff>149700</xdr:rowOff>
    </xdr:from>
    <xdr:to>
      <xdr:col>0</xdr:col>
      <xdr:colOff>485191</xdr:colOff>
      <xdr:row>54</xdr:row>
      <xdr:rowOff>149700</xdr:rowOff>
    </xdr:to>
    <xdr:cxnSp macro="">
      <xdr:nvCxnSpPr>
        <xdr:cNvPr id="32" name="Connettore 2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>
          <a:off x="47895" y="10393157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47895</xdr:colOff>
      <xdr:row>63</xdr:row>
      <xdr:rowOff>138814</xdr:rowOff>
    </xdr:from>
    <xdr:to>
      <xdr:col>0</xdr:col>
      <xdr:colOff>485191</xdr:colOff>
      <xdr:row>63</xdr:row>
      <xdr:rowOff>138814</xdr:rowOff>
    </xdr:to>
    <xdr:cxnSp macro="">
      <xdr:nvCxnSpPr>
        <xdr:cNvPr id="34" name="Connettore 2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>
          <a:off x="47895" y="10545557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47895</xdr:colOff>
      <xdr:row>72</xdr:row>
      <xdr:rowOff>149700</xdr:rowOff>
    </xdr:from>
    <xdr:to>
      <xdr:col>0</xdr:col>
      <xdr:colOff>485191</xdr:colOff>
      <xdr:row>72</xdr:row>
      <xdr:rowOff>149700</xdr:rowOff>
    </xdr:to>
    <xdr:cxnSp macro="">
      <xdr:nvCxnSpPr>
        <xdr:cNvPr id="35" name="Connettore 2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>
          <a:off x="47895" y="31402586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81</xdr:row>
      <xdr:rowOff>149700</xdr:rowOff>
    </xdr:from>
    <xdr:to>
      <xdr:col>0</xdr:col>
      <xdr:colOff>496077</xdr:colOff>
      <xdr:row>81</xdr:row>
      <xdr:rowOff>149700</xdr:rowOff>
    </xdr:to>
    <xdr:cxnSp macro="">
      <xdr:nvCxnSpPr>
        <xdr:cNvPr id="36" name="Connettore 2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>
          <a:off x="58781" y="3570244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413109</xdr:colOff>
      <xdr:row>0</xdr:row>
      <xdr:rowOff>80028</xdr:rowOff>
    </xdr:from>
    <xdr:to>
      <xdr:col>18</xdr:col>
      <xdr:colOff>413654</xdr:colOff>
      <xdr:row>1</xdr:row>
      <xdr:rowOff>232410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20385129" y="80028"/>
          <a:ext cx="545" cy="350502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58781</xdr:colOff>
      <xdr:row>90</xdr:row>
      <xdr:rowOff>138814</xdr:rowOff>
    </xdr:from>
    <xdr:to>
      <xdr:col>0</xdr:col>
      <xdr:colOff>496077</xdr:colOff>
      <xdr:row>90</xdr:row>
      <xdr:rowOff>138814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58781" y="35691557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11</xdr:row>
      <xdr:rowOff>378284</xdr:rowOff>
    </xdr:from>
    <xdr:to>
      <xdr:col>19</xdr:col>
      <xdr:colOff>502186</xdr:colOff>
      <xdr:row>12</xdr:row>
      <xdr:rowOff>390575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5930" y="3113864"/>
          <a:ext cx="1549937" cy="774291"/>
        </a:xfrm>
        <a:prstGeom prst="rect">
          <a:avLst/>
        </a:prstGeom>
      </xdr:spPr>
    </xdr:pic>
    <xdr:clientData/>
  </xdr:twoCellAnchor>
  <xdr:twoCellAnchor>
    <xdr:from>
      <xdr:col>1</xdr:col>
      <xdr:colOff>1635125</xdr:colOff>
      <xdr:row>20</xdr:row>
      <xdr:rowOff>95250</xdr:rowOff>
    </xdr:from>
    <xdr:to>
      <xdr:col>1</xdr:col>
      <xdr:colOff>2254250</xdr:colOff>
      <xdr:row>20</xdr:row>
      <xdr:rowOff>317500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172335" y="83248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30</xdr:row>
      <xdr:rowOff>79375</xdr:rowOff>
    </xdr:from>
    <xdr:to>
      <xdr:col>1</xdr:col>
      <xdr:colOff>2222500</xdr:colOff>
      <xdr:row>30</xdr:row>
      <xdr:rowOff>301625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40585" y="144430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588645</xdr:colOff>
      <xdr:row>15</xdr:row>
      <xdr:rowOff>335280</xdr:rowOff>
    </xdr:from>
    <xdr:to>
      <xdr:col>5</xdr:col>
      <xdr:colOff>1007745</xdr:colOff>
      <xdr:row>15</xdr:row>
      <xdr:rowOff>446532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503545" y="54825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619125</xdr:colOff>
      <xdr:row>14</xdr:row>
      <xdr:rowOff>350520</xdr:rowOff>
    </xdr:from>
    <xdr:to>
      <xdr:col>5</xdr:col>
      <xdr:colOff>1038225</xdr:colOff>
      <xdr:row>14</xdr:row>
      <xdr:rowOff>461772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34025" y="496443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581025</xdr:colOff>
      <xdr:row>16</xdr:row>
      <xdr:rowOff>297180</xdr:rowOff>
    </xdr:from>
    <xdr:to>
      <xdr:col>5</xdr:col>
      <xdr:colOff>1000125</xdr:colOff>
      <xdr:row>16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495925" y="59778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84</xdr:row>
      <xdr:rowOff>251460</xdr:rowOff>
    </xdr:from>
    <xdr:to>
      <xdr:col>5</xdr:col>
      <xdr:colOff>990600</xdr:colOff>
      <xdr:row>84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5036820" y="4641723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1235621</xdr:colOff>
      <xdr:row>0</xdr:row>
      <xdr:rowOff>69850</xdr:rowOff>
    </xdr:from>
    <xdr:ext cx="247650" cy="937629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8578741" y="69850"/>
          <a:ext cx="247650" cy="937629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oneCellAnchor>
    <xdr:from>
      <xdr:col>5</xdr:col>
      <xdr:colOff>11769</xdr:colOff>
      <xdr:row>14</xdr:row>
      <xdr:rowOff>123825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26669" y="4737735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21294</xdr:colOff>
      <xdr:row>15</xdr:row>
      <xdr:rowOff>114300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936194" y="526161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19050</xdr:colOff>
      <xdr:row>16</xdr:row>
      <xdr:rowOff>104775</xdr:rowOff>
    </xdr:from>
    <xdr:ext cx="340671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933950" y="578548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28575</xdr:colOff>
      <xdr:row>17</xdr:row>
      <xdr:rowOff>57150</xdr:rowOff>
    </xdr:from>
    <xdr:ext cx="340671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43475" y="627126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1870710</xdr:colOff>
      <xdr:row>23</xdr:row>
      <xdr:rowOff>53340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11730" y="748284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541020</xdr:colOff>
          <xdr:row>15</xdr:row>
          <xdr:rowOff>396240</xdr:rowOff>
        </xdr:from>
        <xdr:to>
          <xdr:col>20</xdr:col>
          <xdr:colOff>708660</xdr:colOff>
          <xdr:row>16</xdr:row>
          <xdr:rowOff>365760</xdr:rowOff>
        </xdr:to>
        <xdr:sp macro="" textlink="">
          <xdr:nvSpPr>
            <xdr:cNvPr id="49153" name="Button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2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+ 2 GG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121920</xdr:colOff>
          <xdr:row>15</xdr:row>
          <xdr:rowOff>419100</xdr:rowOff>
        </xdr:from>
        <xdr:to>
          <xdr:col>19</xdr:col>
          <xdr:colOff>60960</xdr:colOff>
          <xdr:row>16</xdr:row>
          <xdr:rowOff>365760</xdr:rowOff>
        </xdr:to>
        <xdr:sp macro="" textlink="">
          <xdr:nvSpPr>
            <xdr:cNvPr id="49154" name="Button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2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da PR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1635125</xdr:colOff>
      <xdr:row>26</xdr:row>
      <xdr:rowOff>95250</xdr:rowOff>
    </xdr:from>
    <xdr:to>
      <xdr:col>1</xdr:col>
      <xdr:colOff>2254250</xdr:colOff>
      <xdr:row>26</xdr:row>
      <xdr:rowOff>317500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172335" y="120053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28</xdr:row>
      <xdr:rowOff>95250</xdr:rowOff>
    </xdr:from>
    <xdr:to>
      <xdr:col>1</xdr:col>
      <xdr:colOff>2254250</xdr:colOff>
      <xdr:row>28</xdr:row>
      <xdr:rowOff>317500</xdr:rowOff>
    </xdr:to>
    <xdr:sp macro="" textlink="">
      <xdr:nvSpPr>
        <xdr:cNvPr id="16" name="Freccia a destra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172335" y="132321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1196477</xdr:colOff>
      <xdr:row>27</xdr:row>
      <xdr:rowOff>762000</xdr:rowOff>
    </xdr:from>
    <xdr:ext cx="184731" cy="843693"/>
    <xdr:sp macro="" textlink="">
      <xdr:nvSpPr>
        <xdr:cNvPr id="17" name="Rettangol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733687" y="1307973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172335" y="156857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20" name="Freccia a destra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72335" y="169125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23" name="Freccia a destra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72335" y="95516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24</xdr:row>
      <xdr:rowOff>95250</xdr:rowOff>
    </xdr:from>
    <xdr:to>
      <xdr:col>1</xdr:col>
      <xdr:colOff>2254250</xdr:colOff>
      <xdr:row>24</xdr:row>
      <xdr:rowOff>317500</xdr:rowOff>
    </xdr:to>
    <xdr:sp macro="" textlink="">
      <xdr:nvSpPr>
        <xdr:cNvPr id="24" name="Freccia a destra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72335" y="10778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26" name="Freccia a destra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2335" y="181394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27" name="Freccia a destra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2335" y="193662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29" name="Freccia a destra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72335" y="205930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30" name="Freccia a destra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72335" y="218198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44</xdr:row>
      <xdr:rowOff>95250</xdr:rowOff>
    </xdr:from>
    <xdr:to>
      <xdr:col>1</xdr:col>
      <xdr:colOff>2254250</xdr:colOff>
      <xdr:row>44</xdr:row>
      <xdr:rowOff>317500</xdr:rowOff>
    </xdr:to>
    <xdr:sp macro="" textlink="">
      <xdr:nvSpPr>
        <xdr:cNvPr id="32" name="Freccia a destra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172335" y="23046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46</xdr:row>
      <xdr:rowOff>95250</xdr:rowOff>
    </xdr:from>
    <xdr:to>
      <xdr:col>1</xdr:col>
      <xdr:colOff>2254250</xdr:colOff>
      <xdr:row>46</xdr:row>
      <xdr:rowOff>317500</xdr:rowOff>
    </xdr:to>
    <xdr:sp macro="" textlink="">
      <xdr:nvSpPr>
        <xdr:cNvPr id="33" name="Freccia a destra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172335" y="242735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56</xdr:row>
      <xdr:rowOff>79375</xdr:rowOff>
    </xdr:from>
    <xdr:to>
      <xdr:col>1</xdr:col>
      <xdr:colOff>2222500</xdr:colOff>
      <xdr:row>56</xdr:row>
      <xdr:rowOff>301625</xdr:rowOff>
    </xdr:to>
    <xdr:sp macro="" textlink="">
      <xdr:nvSpPr>
        <xdr:cNvPr id="34" name="Freccia a destra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140585" y="3039173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52</xdr:row>
      <xdr:rowOff>95250</xdr:rowOff>
    </xdr:from>
    <xdr:to>
      <xdr:col>1</xdr:col>
      <xdr:colOff>2254250</xdr:colOff>
      <xdr:row>52</xdr:row>
      <xdr:rowOff>317500</xdr:rowOff>
    </xdr:to>
    <xdr:sp macro="" textlink="">
      <xdr:nvSpPr>
        <xdr:cNvPr id="36" name="Freccia a destra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172335" y="279539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54</xdr:row>
      <xdr:rowOff>95250</xdr:rowOff>
    </xdr:from>
    <xdr:to>
      <xdr:col>1</xdr:col>
      <xdr:colOff>2254250</xdr:colOff>
      <xdr:row>54</xdr:row>
      <xdr:rowOff>317500</xdr:rowOff>
    </xdr:to>
    <xdr:sp macro="" textlink="">
      <xdr:nvSpPr>
        <xdr:cNvPr id="37" name="Freccia a destra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172335" y="291807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58</xdr:row>
      <xdr:rowOff>95250</xdr:rowOff>
    </xdr:from>
    <xdr:to>
      <xdr:col>1</xdr:col>
      <xdr:colOff>2254250</xdr:colOff>
      <xdr:row>58</xdr:row>
      <xdr:rowOff>317500</xdr:rowOff>
    </xdr:to>
    <xdr:sp macro="" textlink="">
      <xdr:nvSpPr>
        <xdr:cNvPr id="40" name="Freccia a destra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172335" y="316344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60</xdr:row>
      <xdr:rowOff>95250</xdr:rowOff>
    </xdr:from>
    <xdr:to>
      <xdr:col>1</xdr:col>
      <xdr:colOff>2254250</xdr:colOff>
      <xdr:row>60</xdr:row>
      <xdr:rowOff>317500</xdr:rowOff>
    </xdr:to>
    <xdr:sp macro="" textlink="">
      <xdr:nvSpPr>
        <xdr:cNvPr id="41" name="Freccia a destra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172335" y="328612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48</xdr:row>
      <xdr:rowOff>95250</xdr:rowOff>
    </xdr:from>
    <xdr:to>
      <xdr:col>1</xdr:col>
      <xdr:colOff>2254250</xdr:colOff>
      <xdr:row>48</xdr:row>
      <xdr:rowOff>317500</xdr:rowOff>
    </xdr:to>
    <xdr:sp macro="" textlink="">
      <xdr:nvSpPr>
        <xdr:cNvPr id="43" name="Freccia a destra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172335" y="255003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50</xdr:row>
      <xdr:rowOff>95250</xdr:rowOff>
    </xdr:from>
    <xdr:to>
      <xdr:col>1</xdr:col>
      <xdr:colOff>2254250</xdr:colOff>
      <xdr:row>50</xdr:row>
      <xdr:rowOff>317500</xdr:rowOff>
    </xdr:to>
    <xdr:sp macro="" textlink="">
      <xdr:nvSpPr>
        <xdr:cNvPr id="44" name="Freccia a destra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172335" y="267271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72</xdr:row>
      <xdr:rowOff>95250</xdr:rowOff>
    </xdr:from>
    <xdr:to>
      <xdr:col>1</xdr:col>
      <xdr:colOff>2254250</xdr:colOff>
      <xdr:row>72</xdr:row>
      <xdr:rowOff>317500</xdr:rowOff>
    </xdr:to>
    <xdr:sp macro="" textlink="">
      <xdr:nvSpPr>
        <xdr:cNvPr id="46" name="Freccia a destra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172335" y="402221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74</xdr:row>
      <xdr:rowOff>95250</xdr:rowOff>
    </xdr:from>
    <xdr:to>
      <xdr:col>1</xdr:col>
      <xdr:colOff>2254250</xdr:colOff>
      <xdr:row>74</xdr:row>
      <xdr:rowOff>317500</xdr:rowOff>
    </xdr:to>
    <xdr:sp macro="" textlink="">
      <xdr:nvSpPr>
        <xdr:cNvPr id="47" name="Freccia a destra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2172335" y="414489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76</xdr:row>
      <xdr:rowOff>95250</xdr:rowOff>
    </xdr:from>
    <xdr:to>
      <xdr:col>1</xdr:col>
      <xdr:colOff>2254250</xdr:colOff>
      <xdr:row>76</xdr:row>
      <xdr:rowOff>317500</xdr:rowOff>
    </xdr:to>
    <xdr:sp macro="" textlink="">
      <xdr:nvSpPr>
        <xdr:cNvPr id="49" name="Freccia a destra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172335" y="426758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78</xdr:row>
      <xdr:rowOff>95250</xdr:rowOff>
    </xdr:from>
    <xdr:to>
      <xdr:col>1</xdr:col>
      <xdr:colOff>2254250</xdr:colOff>
      <xdr:row>78</xdr:row>
      <xdr:rowOff>317500</xdr:rowOff>
    </xdr:to>
    <xdr:sp macro="" textlink="">
      <xdr:nvSpPr>
        <xdr:cNvPr id="50" name="Freccia a destra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172335" y="439026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80</xdr:row>
      <xdr:rowOff>95250</xdr:rowOff>
    </xdr:from>
    <xdr:to>
      <xdr:col>1</xdr:col>
      <xdr:colOff>2254250</xdr:colOff>
      <xdr:row>80</xdr:row>
      <xdr:rowOff>317500</xdr:rowOff>
    </xdr:to>
    <xdr:sp macro="" textlink="">
      <xdr:nvSpPr>
        <xdr:cNvPr id="52" name="Freccia a destra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172335" y="451294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62</xdr:row>
      <xdr:rowOff>95250</xdr:rowOff>
    </xdr:from>
    <xdr:to>
      <xdr:col>1</xdr:col>
      <xdr:colOff>2254250</xdr:colOff>
      <xdr:row>62</xdr:row>
      <xdr:rowOff>317500</xdr:rowOff>
    </xdr:to>
    <xdr:sp macro="" textlink="">
      <xdr:nvSpPr>
        <xdr:cNvPr id="53" name="Freccia a destra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2172335" y="340880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64</xdr:row>
      <xdr:rowOff>95250</xdr:rowOff>
    </xdr:from>
    <xdr:to>
      <xdr:col>1</xdr:col>
      <xdr:colOff>2254250</xdr:colOff>
      <xdr:row>64</xdr:row>
      <xdr:rowOff>317500</xdr:rowOff>
    </xdr:to>
    <xdr:sp macro="" textlink="">
      <xdr:nvSpPr>
        <xdr:cNvPr id="54" name="Freccia a destra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172335" y="35314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56" name="Freccia a destra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172335" y="365417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68</xdr:row>
      <xdr:rowOff>95250</xdr:rowOff>
    </xdr:from>
    <xdr:to>
      <xdr:col>1</xdr:col>
      <xdr:colOff>2254250</xdr:colOff>
      <xdr:row>68</xdr:row>
      <xdr:rowOff>317500</xdr:rowOff>
    </xdr:to>
    <xdr:sp macro="" textlink="">
      <xdr:nvSpPr>
        <xdr:cNvPr id="57" name="Freccia a destra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172335" y="377685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70</xdr:row>
      <xdr:rowOff>95250</xdr:rowOff>
    </xdr:from>
    <xdr:to>
      <xdr:col>1</xdr:col>
      <xdr:colOff>2254250</xdr:colOff>
      <xdr:row>70</xdr:row>
      <xdr:rowOff>317500</xdr:rowOff>
    </xdr:to>
    <xdr:sp macro="" textlink="">
      <xdr:nvSpPr>
        <xdr:cNvPr id="59" name="Freccia a destra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172335" y="38995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396240</xdr:colOff>
          <xdr:row>16</xdr:row>
          <xdr:rowOff>91440</xdr:rowOff>
        </xdr:from>
        <xdr:to>
          <xdr:col>1</xdr:col>
          <xdr:colOff>2171700</xdr:colOff>
          <xdr:row>17</xdr:row>
          <xdr:rowOff>365760</xdr:rowOff>
        </xdr:to>
        <xdr:sp macro="" textlink="">
          <xdr:nvSpPr>
            <xdr:cNvPr id="49183" name="Button 31" hidden="1">
              <a:extLst>
                <a:ext uri="{63B3BB69-23CF-44E3-9099-C40C66FF867C}">
                  <a14:compatExt spid="_x0000_s49183"/>
                </a:ext>
                <a:ext uri="{FF2B5EF4-FFF2-40B4-BE49-F238E27FC236}">
                  <a16:creationId xmlns:a16="http://schemas.microsoft.com/office/drawing/2014/main" id="{00000000-0008-0000-0200-00001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it-IT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SCOPRI GARE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1603375</xdr:colOff>
      <xdr:row>28</xdr:row>
      <xdr:rowOff>79375</xdr:rowOff>
    </xdr:from>
    <xdr:to>
      <xdr:col>1</xdr:col>
      <xdr:colOff>2222500</xdr:colOff>
      <xdr:row>28</xdr:row>
      <xdr:rowOff>301625</xdr:rowOff>
    </xdr:to>
    <xdr:sp macro="" textlink="">
      <xdr:nvSpPr>
        <xdr:cNvPr id="60" name="Freccia a destra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2136775" y="144526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24</xdr:row>
      <xdr:rowOff>95250</xdr:rowOff>
    </xdr:from>
    <xdr:to>
      <xdr:col>1</xdr:col>
      <xdr:colOff>2254250</xdr:colOff>
      <xdr:row>24</xdr:row>
      <xdr:rowOff>317500</xdr:rowOff>
    </xdr:to>
    <xdr:sp macro="" textlink="">
      <xdr:nvSpPr>
        <xdr:cNvPr id="61" name="Freccia a destra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168525" y="120110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26</xdr:row>
      <xdr:rowOff>95250</xdr:rowOff>
    </xdr:from>
    <xdr:to>
      <xdr:col>1</xdr:col>
      <xdr:colOff>2254250</xdr:colOff>
      <xdr:row>26</xdr:row>
      <xdr:rowOff>317500</xdr:rowOff>
    </xdr:to>
    <xdr:sp macro="" textlink="">
      <xdr:nvSpPr>
        <xdr:cNvPr id="62" name="Freccia a destra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2168525" y="13239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49155" name="Freccia a destra 49154">
          <a:extLst>
            <a:ext uri="{FF2B5EF4-FFF2-40B4-BE49-F238E27FC236}">
              <a16:creationId xmlns:a16="http://schemas.microsoft.com/office/drawing/2014/main" id="{00000000-0008-0000-0200-000003C00000}"/>
            </a:ext>
          </a:extLst>
        </xdr:cNvPr>
        <xdr:cNvSpPr/>
      </xdr:nvSpPr>
      <xdr:spPr>
        <a:xfrm>
          <a:off x="2168525" y="156972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49156" name="Freccia a destra 49155">
          <a:extLst>
            <a:ext uri="{FF2B5EF4-FFF2-40B4-BE49-F238E27FC236}">
              <a16:creationId xmlns:a16="http://schemas.microsoft.com/office/drawing/2014/main" id="{00000000-0008-0000-0200-000004C00000}"/>
            </a:ext>
          </a:extLst>
        </xdr:cNvPr>
        <xdr:cNvSpPr/>
      </xdr:nvSpPr>
      <xdr:spPr>
        <a:xfrm>
          <a:off x="2168525" y="169259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49158" name="Freccia a destra 49157">
          <a:extLst>
            <a:ext uri="{FF2B5EF4-FFF2-40B4-BE49-F238E27FC236}">
              <a16:creationId xmlns:a16="http://schemas.microsoft.com/office/drawing/2014/main" id="{00000000-0008-0000-0200-000006C00000}"/>
            </a:ext>
          </a:extLst>
        </xdr:cNvPr>
        <xdr:cNvSpPr/>
      </xdr:nvSpPr>
      <xdr:spPr>
        <a:xfrm>
          <a:off x="2168525" y="107823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49160" name="Freccia a destra 49159">
          <a:extLst>
            <a:ext uri="{FF2B5EF4-FFF2-40B4-BE49-F238E27FC236}">
              <a16:creationId xmlns:a16="http://schemas.microsoft.com/office/drawing/2014/main" id="{00000000-0008-0000-0200-000008C00000}"/>
            </a:ext>
          </a:extLst>
        </xdr:cNvPr>
        <xdr:cNvSpPr/>
      </xdr:nvSpPr>
      <xdr:spPr>
        <a:xfrm>
          <a:off x="2168525" y="181546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49161" name="Freccia a destra 49160">
          <a:extLst>
            <a:ext uri="{FF2B5EF4-FFF2-40B4-BE49-F238E27FC236}">
              <a16:creationId xmlns:a16="http://schemas.microsoft.com/office/drawing/2014/main" id="{00000000-0008-0000-0200-000009C00000}"/>
            </a:ext>
          </a:extLst>
        </xdr:cNvPr>
        <xdr:cNvSpPr/>
      </xdr:nvSpPr>
      <xdr:spPr>
        <a:xfrm>
          <a:off x="2168525" y="193833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49163" name="Freccia a destra 49162">
          <a:extLst>
            <a:ext uri="{FF2B5EF4-FFF2-40B4-BE49-F238E27FC236}">
              <a16:creationId xmlns:a16="http://schemas.microsoft.com/office/drawing/2014/main" id="{00000000-0008-0000-0200-00000BC00000}"/>
            </a:ext>
          </a:extLst>
        </xdr:cNvPr>
        <xdr:cNvSpPr/>
      </xdr:nvSpPr>
      <xdr:spPr>
        <a:xfrm>
          <a:off x="2168525" y="206121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49164" name="Freccia a destra 49163">
          <a:extLst>
            <a:ext uri="{FF2B5EF4-FFF2-40B4-BE49-F238E27FC236}">
              <a16:creationId xmlns:a16="http://schemas.microsoft.com/office/drawing/2014/main" id="{00000000-0008-0000-0200-00000CC00000}"/>
            </a:ext>
          </a:extLst>
        </xdr:cNvPr>
        <xdr:cNvSpPr/>
      </xdr:nvSpPr>
      <xdr:spPr>
        <a:xfrm>
          <a:off x="2168525" y="218408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49166" name="Freccia a destra 49165">
          <a:extLst>
            <a:ext uri="{FF2B5EF4-FFF2-40B4-BE49-F238E27FC236}">
              <a16:creationId xmlns:a16="http://schemas.microsoft.com/office/drawing/2014/main" id="{00000000-0008-0000-0200-00000EC00000}"/>
            </a:ext>
          </a:extLst>
        </xdr:cNvPr>
        <xdr:cNvSpPr/>
      </xdr:nvSpPr>
      <xdr:spPr>
        <a:xfrm>
          <a:off x="2168525" y="23069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44</xdr:row>
      <xdr:rowOff>95250</xdr:rowOff>
    </xdr:from>
    <xdr:to>
      <xdr:col>1</xdr:col>
      <xdr:colOff>2254250</xdr:colOff>
      <xdr:row>44</xdr:row>
      <xdr:rowOff>317500</xdr:rowOff>
    </xdr:to>
    <xdr:sp macro="" textlink="">
      <xdr:nvSpPr>
        <xdr:cNvPr id="49167" name="Freccia a destra 49166">
          <a:extLst>
            <a:ext uri="{FF2B5EF4-FFF2-40B4-BE49-F238E27FC236}">
              <a16:creationId xmlns:a16="http://schemas.microsoft.com/office/drawing/2014/main" id="{00000000-0008-0000-0200-00000FC00000}"/>
            </a:ext>
          </a:extLst>
        </xdr:cNvPr>
        <xdr:cNvSpPr/>
      </xdr:nvSpPr>
      <xdr:spPr>
        <a:xfrm>
          <a:off x="2168525" y="242982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46</xdr:row>
      <xdr:rowOff>95250</xdr:rowOff>
    </xdr:from>
    <xdr:to>
      <xdr:col>1</xdr:col>
      <xdr:colOff>2254250</xdr:colOff>
      <xdr:row>46</xdr:row>
      <xdr:rowOff>317500</xdr:rowOff>
    </xdr:to>
    <xdr:sp macro="" textlink="">
      <xdr:nvSpPr>
        <xdr:cNvPr id="49168" name="Freccia a destra 49167">
          <a:extLst>
            <a:ext uri="{FF2B5EF4-FFF2-40B4-BE49-F238E27FC236}">
              <a16:creationId xmlns:a16="http://schemas.microsoft.com/office/drawing/2014/main" id="{00000000-0008-0000-0200-000010C00000}"/>
            </a:ext>
          </a:extLst>
        </xdr:cNvPr>
        <xdr:cNvSpPr/>
      </xdr:nvSpPr>
      <xdr:spPr>
        <a:xfrm>
          <a:off x="2168525" y="2552700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49169" name="Freccia a destra 49168">
          <a:extLst>
            <a:ext uri="{FF2B5EF4-FFF2-40B4-BE49-F238E27FC236}">
              <a16:creationId xmlns:a16="http://schemas.microsoft.com/office/drawing/2014/main" id="{00000000-0008-0000-0200-000011C00000}"/>
            </a:ext>
          </a:extLst>
        </xdr:cNvPr>
        <xdr:cNvSpPr/>
      </xdr:nvSpPr>
      <xdr:spPr>
        <a:xfrm>
          <a:off x="2168525" y="169259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49171" name="Freccia a destra 49170">
          <a:extLst>
            <a:ext uri="{FF2B5EF4-FFF2-40B4-BE49-F238E27FC236}">
              <a16:creationId xmlns:a16="http://schemas.microsoft.com/office/drawing/2014/main" id="{00000000-0008-0000-0200-000013C00000}"/>
            </a:ext>
          </a:extLst>
        </xdr:cNvPr>
        <xdr:cNvSpPr/>
      </xdr:nvSpPr>
      <xdr:spPr>
        <a:xfrm>
          <a:off x="2168525" y="169259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49172" name="Freccia a destra 49171">
          <a:extLst>
            <a:ext uri="{FF2B5EF4-FFF2-40B4-BE49-F238E27FC236}">
              <a16:creationId xmlns:a16="http://schemas.microsoft.com/office/drawing/2014/main" id="{00000000-0008-0000-0200-000014C00000}"/>
            </a:ext>
          </a:extLst>
        </xdr:cNvPr>
        <xdr:cNvSpPr/>
      </xdr:nvSpPr>
      <xdr:spPr>
        <a:xfrm>
          <a:off x="2168525" y="193833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49174" name="Freccia a destra 49173">
          <a:extLst>
            <a:ext uri="{FF2B5EF4-FFF2-40B4-BE49-F238E27FC236}">
              <a16:creationId xmlns:a16="http://schemas.microsoft.com/office/drawing/2014/main" id="{00000000-0008-0000-0200-000016C00000}"/>
            </a:ext>
          </a:extLst>
        </xdr:cNvPr>
        <xdr:cNvSpPr/>
      </xdr:nvSpPr>
      <xdr:spPr>
        <a:xfrm>
          <a:off x="2168525" y="193833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49182" name="Freccia a destra 49181">
          <a:extLst>
            <a:ext uri="{FF2B5EF4-FFF2-40B4-BE49-F238E27FC236}">
              <a16:creationId xmlns:a16="http://schemas.microsoft.com/office/drawing/2014/main" id="{00000000-0008-0000-0200-00001EC00000}"/>
            </a:ext>
          </a:extLst>
        </xdr:cNvPr>
        <xdr:cNvSpPr/>
      </xdr:nvSpPr>
      <xdr:spPr>
        <a:xfrm>
          <a:off x="2168525" y="218408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49185" name="Freccia a destra 49184">
          <a:extLst>
            <a:ext uri="{FF2B5EF4-FFF2-40B4-BE49-F238E27FC236}">
              <a16:creationId xmlns:a16="http://schemas.microsoft.com/office/drawing/2014/main" id="{00000000-0008-0000-0200-000021C00000}"/>
            </a:ext>
          </a:extLst>
        </xdr:cNvPr>
        <xdr:cNvSpPr/>
      </xdr:nvSpPr>
      <xdr:spPr>
        <a:xfrm>
          <a:off x="2168525" y="23069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49186" name="Freccia a destra 49185">
          <a:extLst>
            <a:ext uri="{FF2B5EF4-FFF2-40B4-BE49-F238E27FC236}">
              <a16:creationId xmlns:a16="http://schemas.microsoft.com/office/drawing/2014/main" id="{00000000-0008-0000-0200-000022C00000}"/>
            </a:ext>
          </a:extLst>
        </xdr:cNvPr>
        <xdr:cNvSpPr/>
      </xdr:nvSpPr>
      <xdr:spPr>
        <a:xfrm>
          <a:off x="2168525" y="242982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49187" name="Freccia a destra 49186">
          <a:extLst>
            <a:ext uri="{FF2B5EF4-FFF2-40B4-BE49-F238E27FC236}">
              <a16:creationId xmlns:a16="http://schemas.microsoft.com/office/drawing/2014/main" id="{00000000-0008-0000-0200-000023C00000}"/>
            </a:ext>
          </a:extLst>
        </xdr:cNvPr>
        <xdr:cNvSpPr/>
      </xdr:nvSpPr>
      <xdr:spPr>
        <a:xfrm>
          <a:off x="2168525" y="2184082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49188" name="Freccia a destra 49187">
          <a:extLst>
            <a:ext uri="{FF2B5EF4-FFF2-40B4-BE49-F238E27FC236}">
              <a16:creationId xmlns:a16="http://schemas.microsoft.com/office/drawing/2014/main" id="{00000000-0008-0000-0200-000024C00000}"/>
            </a:ext>
          </a:extLst>
        </xdr:cNvPr>
        <xdr:cNvSpPr/>
      </xdr:nvSpPr>
      <xdr:spPr>
        <a:xfrm>
          <a:off x="2168525" y="23069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49189" name="Freccia a destra 49188">
          <a:extLst>
            <a:ext uri="{FF2B5EF4-FFF2-40B4-BE49-F238E27FC236}">
              <a16:creationId xmlns:a16="http://schemas.microsoft.com/office/drawing/2014/main" id="{00000000-0008-0000-0200-000025C00000}"/>
            </a:ext>
          </a:extLst>
        </xdr:cNvPr>
        <xdr:cNvSpPr/>
      </xdr:nvSpPr>
      <xdr:spPr>
        <a:xfrm>
          <a:off x="2168525" y="242982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82</xdr:row>
      <xdr:rowOff>95250</xdr:rowOff>
    </xdr:from>
    <xdr:to>
      <xdr:col>1</xdr:col>
      <xdr:colOff>2254250</xdr:colOff>
      <xdr:row>82</xdr:row>
      <xdr:rowOff>317500</xdr:rowOff>
    </xdr:to>
    <xdr:sp macro="" textlink="">
      <xdr:nvSpPr>
        <xdr:cNvPr id="18" name="Freccia a destra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53285" y="454190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11</xdr:row>
      <xdr:rowOff>378284</xdr:rowOff>
    </xdr:from>
    <xdr:to>
      <xdr:col>19</xdr:col>
      <xdr:colOff>513270</xdr:colOff>
      <xdr:row>12</xdr:row>
      <xdr:rowOff>390575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13740" y="3144344"/>
          <a:ext cx="1500407" cy="774291"/>
        </a:xfrm>
        <a:prstGeom prst="rect">
          <a:avLst/>
        </a:prstGeom>
      </xdr:spPr>
    </xdr:pic>
    <xdr:clientData/>
  </xdr:twoCellAnchor>
  <xdr:twoCellAnchor>
    <xdr:from>
      <xdr:col>1</xdr:col>
      <xdr:colOff>1635125</xdr:colOff>
      <xdr:row>20</xdr:row>
      <xdr:rowOff>95250</xdr:rowOff>
    </xdr:from>
    <xdr:to>
      <xdr:col>1</xdr:col>
      <xdr:colOff>2254250</xdr:colOff>
      <xdr:row>20</xdr:row>
      <xdr:rowOff>317500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45665" y="8340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30</xdr:row>
      <xdr:rowOff>79375</xdr:rowOff>
    </xdr:from>
    <xdr:to>
      <xdr:col>1</xdr:col>
      <xdr:colOff>2222500</xdr:colOff>
      <xdr:row>30</xdr:row>
      <xdr:rowOff>301625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113915" y="1442021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588645</xdr:colOff>
      <xdr:row>15</xdr:row>
      <xdr:rowOff>335280</xdr:rowOff>
    </xdr:from>
    <xdr:to>
      <xdr:col>5</xdr:col>
      <xdr:colOff>1007745</xdr:colOff>
      <xdr:row>15</xdr:row>
      <xdr:rowOff>446532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244465" y="550926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619125</xdr:colOff>
      <xdr:row>14</xdr:row>
      <xdr:rowOff>350520</xdr:rowOff>
    </xdr:from>
    <xdr:to>
      <xdr:col>5</xdr:col>
      <xdr:colOff>1038225</xdr:colOff>
      <xdr:row>14</xdr:row>
      <xdr:rowOff>461772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274945" y="499110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581025</xdr:colOff>
      <xdr:row>16</xdr:row>
      <xdr:rowOff>297180</xdr:rowOff>
    </xdr:from>
    <xdr:to>
      <xdr:col>5</xdr:col>
      <xdr:colOff>1000125</xdr:colOff>
      <xdr:row>16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236845" y="600456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84</xdr:row>
      <xdr:rowOff>251460</xdr:rowOff>
    </xdr:from>
    <xdr:to>
      <xdr:col>5</xdr:col>
      <xdr:colOff>990600</xdr:colOff>
      <xdr:row>84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4777740" y="2303526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11769</xdr:colOff>
      <xdr:row>14</xdr:row>
      <xdr:rowOff>123825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667589" y="4764405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21294</xdr:colOff>
      <xdr:row>15</xdr:row>
      <xdr:rowOff>114300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4677114" y="528828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19050</xdr:colOff>
      <xdr:row>16</xdr:row>
      <xdr:rowOff>104775</xdr:rowOff>
    </xdr:from>
    <xdr:ext cx="340671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4674870" y="581215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28575</xdr:colOff>
      <xdr:row>17</xdr:row>
      <xdr:rowOff>57150</xdr:rowOff>
    </xdr:from>
    <xdr:ext cx="340671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4684395" y="629793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1085850</xdr:colOff>
      <xdr:row>19</xdr:row>
      <xdr:rowOff>762000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596390" y="819150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541020</xdr:colOff>
          <xdr:row>15</xdr:row>
          <xdr:rowOff>396240</xdr:rowOff>
        </xdr:from>
        <xdr:to>
          <xdr:col>20</xdr:col>
          <xdr:colOff>716280</xdr:colOff>
          <xdr:row>16</xdr:row>
          <xdr:rowOff>365760</xdr:rowOff>
        </xdr:to>
        <xdr:sp macro="" textlink="">
          <xdr:nvSpPr>
            <xdr:cNvPr id="52225" name="Button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4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+ 2 GG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121920</xdr:colOff>
          <xdr:row>15</xdr:row>
          <xdr:rowOff>419100</xdr:rowOff>
        </xdr:from>
        <xdr:to>
          <xdr:col>19</xdr:col>
          <xdr:colOff>60960</xdr:colOff>
          <xdr:row>16</xdr:row>
          <xdr:rowOff>365760</xdr:rowOff>
        </xdr:to>
        <xdr:sp macro="" textlink="">
          <xdr:nvSpPr>
            <xdr:cNvPr id="52226" name="Button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04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da PR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1635125</xdr:colOff>
      <xdr:row>26</xdr:row>
      <xdr:rowOff>95250</xdr:rowOff>
    </xdr:from>
    <xdr:to>
      <xdr:col>1</xdr:col>
      <xdr:colOff>2254250</xdr:colOff>
      <xdr:row>26</xdr:row>
      <xdr:rowOff>317500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145665" y="11997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28</xdr:row>
      <xdr:rowOff>95250</xdr:rowOff>
    </xdr:from>
    <xdr:to>
      <xdr:col>1</xdr:col>
      <xdr:colOff>2254250</xdr:colOff>
      <xdr:row>28</xdr:row>
      <xdr:rowOff>317500</xdr:rowOff>
    </xdr:to>
    <xdr:sp macro="" textlink="">
      <xdr:nvSpPr>
        <xdr:cNvPr id="16" name="Freccia a destra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145665" y="13216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18" name="Freccia a destra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145665" y="15655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145665" y="16874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21" name="Freccia a destra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145665" y="9559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24</xdr:row>
      <xdr:rowOff>95250</xdr:rowOff>
    </xdr:from>
    <xdr:to>
      <xdr:col>1</xdr:col>
      <xdr:colOff>2254250</xdr:colOff>
      <xdr:row>24</xdr:row>
      <xdr:rowOff>317500</xdr:rowOff>
    </xdr:to>
    <xdr:sp macro="" textlink="">
      <xdr:nvSpPr>
        <xdr:cNvPr id="22" name="Freccia a destra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145665" y="10778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23" name="Freccia a destra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145665" y="18093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24" name="Freccia a destra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145665" y="19312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25" name="Freccia a destra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145665" y="20532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26" name="Freccia a destra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145665" y="21751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44</xdr:row>
      <xdr:rowOff>95250</xdr:rowOff>
    </xdr:from>
    <xdr:to>
      <xdr:col>1</xdr:col>
      <xdr:colOff>2254250</xdr:colOff>
      <xdr:row>44</xdr:row>
      <xdr:rowOff>317500</xdr:rowOff>
    </xdr:to>
    <xdr:sp macro="" textlink="">
      <xdr:nvSpPr>
        <xdr:cNvPr id="27" name="Freccia a destra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46</xdr:row>
      <xdr:rowOff>95250</xdr:rowOff>
    </xdr:from>
    <xdr:to>
      <xdr:col>1</xdr:col>
      <xdr:colOff>2254250</xdr:colOff>
      <xdr:row>46</xdr:row>
      <xdr:rowOff>317500</xdr:rowOff>
    </xdr:to>
    <xdr:sp macro="" textlink="">
      <xdr:nvSpPr>
        <xdr:cNvPr id="28" name="Freccia a destra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56</xdr:row>
      <xdr:rowOff>79375</xdr:rowOff>
    </xdr:from>
    <xdr:to>
      <xdr:col>1</xdr:col>
      <xdr:colOff>2222500</xdr:colOff>
      <xdr:row>56</xdr:row>
      <xdr:rowOff>301625</xdr:rowOff>
    </xdr:to>
    <xdr:sp macro="" textlink="">
      <xdr:nvSpPr>
        <xdr:cNvPr id="29" name="Freccia a destra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211391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52</xdr:row>
      <xdr:rowOff>95250</xdr:rowOff>
    </xdr:from>
    <xdr:to>
      <xdr:col>1</xdr:col>
      <xdr:colOff>2254250</xdr:colOff>
      <xdr:row>52</xdr:row>
      <xdr:rowOff>317500</xdr:rowOff>
    </xdr:to>
    <xdr:sp macro="" textlink="">
      <xdr:nvSpPr>
        <xdr:cNvPr id="30" name="Freccia a destra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54</xdr:row>
      <xdr:rowOff>95250</xdr:rowOff>
    </xdr:from>
    <xdr:to>
      <xdr:col>1</xdr:col>
      <xdr:colOff>2254250</xdr:colOff>
      <xdr:row>54</xdr:row>
      <xdr:rowOff>317500</xdr:rowOff>
    </xdr:to>
    <xdr:sp macro="" textlink="">
      <xdr:nvSpPr>
        <xdr:cNvPr id="31" name="Freccia a destra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58</xdr:row>
      <xdr:rowOff>95250</xdr:rowOff>
    </xdr:from>
    <xdr:to>
      <xdr:col>1</xdr:col>
      <xdr:colOff>2254250</xdr:colOff>
      <xdr:row>58</xdr:row>
      <xdr:rowOff>317500</xdr:rowOff>
    </xdr:to>
    <xdr:sp macro="" textlink="">
      <xdr:nvSpPr>
        <xdr:cNvPr id="32" name="Freccia a destra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60</xdr:row>
      <xdr:rowOff>95250</xdr:rowOff>
    </xdr:from>
    <xdr:to>
      <xdr:col>1</xdr:col>
      <xdr:colOff>2254250</xdr:colOff>
      <xdr:row>60</xdr:row>
      <xdr:rowOff>317500</xdr:rowOff>
    </xdr:to>
    <xdr:sp macro="" textlink="">
      <xdr:nvSpPr>
        <xdr:cNvPr id="33" name="Freccia a destra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48</xdr:row>
      <xdr:rowOff>95250</xdr:rowOff>
    </xdr:from>
    <xdr:to>
      <xdr:col>1</xdr:col>
      <xdr:colOff>2254250</xdr:colOff>
      <xdr:row>48</xdr:row>
      <xdr:rowOff>317500</xdr:rowOff>
    </xdr:to>
    <xdr:sp macro="" textlink="">
      <xdr:nvSpPr>
        <xdr:cNvPr id="34" name="Freccia a destra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50</xdr:row>
      <xdr:rowOff>95250</xdr:rowOff>
    </xdr:from>
    <xdr:to>
      <xdr:col>1</xdr:col>
      <xdr:colOff>2254250</xdr:colOff>
      <xdr:row>50</xdr:row>
      <xdr:rowOff>317500</xdr:rowOff>
    </xdr:to>
    <xdr:sp macro="" textlink="">
      <xdr:nvSpPr>
        <xdr:cNvPr id="35" name="Freccia a destra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72</xdr:row>
      <xdr:rowOff>95250</xdr:rowOff>
    </xdr:from>
    <xdr:to>
      <xdr:col>1</xdr:col>
      <xdr:colOff>2254250</xdr:colOff>
      <xdr:row>72</xdr:row>
      <xdr:rowOff>317500</xdr:rowOff>
    </xdr:to>
    <xdr:sp macro="" textlink="">
      <xdr:nvSpPr>
        <xdr:cNvPr id="36" name="Freccia a destra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74</xdr:row>
      <xdr:rowOff>95250</xdr:rowOff>
    </xdr:from>
    <xdr:to>
      <xdr:col>1</xdr:col>
      <xdr:colOff>2254250</xdr:colOff>
      <xdr:row>74</xdr:row>
      <xdr:rowOff>317500</xdr:rowOff>
    </xdr:to>
    <xdr:sp macro="" textlink="">
      <xdr:nvSpPr>
        <xdr:cNvPr id="37" name="Freccia a destra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76</xdr:row>
      <xdr:rowOff>95250</xdr:rowOff>
    </xdr:from>
    <xdr:to>
      <xdr:col>1</xdr:col>
      <xdr:colOff>2254250</xdr:colOff>
      <xdr:row>76</xdr:row>
      <xdr:rowOff>317500</xdr:rowOff>
    </xdr:to>
    <xdr:sp macro="" textlink="">
      <xdr:nvSpPr>
        <xdr:cNvPr id="38" name="Freccia a destra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78</xdr:row>
      <xdr:rowOff>95250</xdr:rowOff>
    </xdr:from>
    <xdr:to>
      <xdr:col>1</xdr:col>
      <xdr:colOff>2254250</xdr:colOff>
      <xdr:row>78</xdr:row>
      <xdr:rowOff>317500</xdr:rowOff>
    </xdr:to>
    <xdr:sp macro="" textlink="">
      <xdr:nvSpPr>
        <xdr:cNvPr id="39" name="Freccia a destra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80</xdr:row>
      <xdr:rowOff>95250</xdr:rowOff>
    </xdr:from>
    <xdr:to>
      <xdr:col>1</xdr:col>
      <xdr:colOff>2254250</xdr:colOff>
      <xdr:row>80</xdr:row>
      <xdr:rowOff>317500</xdr:rowOff>
    </xdr:to>
    <xdr:sp macro="" textlink="">
      <xdr:nvSpPr>
        <xdr:cNvPr id="40" name="Freccia a destra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62</xdr:row>
      <xdr:rowOff>95250</xdr:rowOff>
    </xdr:from>
    <xdr:to>
      <xdr:col>1</xdr:col>
      <xdr:colOff>2254250</xdr:colOff>
      <xdr:row>62</xdr:row>
      <xdr:rowOff>317500</xdr:rowOff>
    </xdr:to>
    <xdr:sp macro="" textlink="">
      <xdr:nvSpPr>
        <xdr:cNvPr id="41" name="Freccia a destra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64</xdr:row>
      <xdr:rowOff>95250</xdr:rowOff>
    </xdr:from>
    <xdr:to>
      <xdr:col>1</xdr:col>
      <xdr:colOff>2254250</xdr:colOff>
      <xdr:row>64</xdr:row>
      <xdr:rowOff>317500</xdr:rowOff>
    </xdr:to>
    <xdr:sp macro="" textlink="">
      <xdr:nvSpPr>
        <xdr:cNvPr id="42" name="Freccia a destra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43" name="Freccia a destra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68</xdr:row>
      <xdr:rowOff>95250</xdr:rowOff>
    </xdr:from>
    <xdr:to>
      <xdr:col>1</xdr:col>
      <xdr:colOff>2254250</xdr:colOff>
      <xdr:row>68</xdr:row>
      <xdr:rowOff>317500</xdr:rowOff>
    </xdr:to>
    <xdr:sp macro="" textlink="">
      <xdr:nvSpPr>
        <xdr:cNvPr id="44" name="Freccia a destra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70</xdr:row>
      <xdr:rowOff>95250</xdr:rowOff>
    </xdr:from>
    <xdr:to>
      <xdr:col>1</xdr:col>
      <xdr:colOff>2254250</xdr:colOff>
      <xdr:row>70</xdr:row>
      <xdr:rowOff>317500</xdr:rowOff>
    </xdr:to>
    <xdr:sp macro="" textlink="">
      <xdr:nvSpPr>
        <xdr:cNvPr id="45" name="Freccia a destra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396240</xdr:colOff>
          <xdr:row>16</xdr:row>
          <xdr:rowOff>91440</xdr:rowOff>
        </xdr:from>
        <xdr:to>
          <xdr:col>1</xdr:col>
          <xdr:colOff>2171700</xdr:colOff>
          <xdr:row>17</xdr:row>
          <xdr:rowOff>365760</xdr:rowOff>
        </xdr:to>
        <xdr:sp macro="" textlink="">
          <xdr:nvSpPr>
            <xdr:cNvPr id="52227" name="Button 3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00000000-0008-0000-0400-00000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it-IT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SCOPRI GARE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1603375</xdr:colOff>
      <xdr:row>28</xdr:row>
      <xdr:rowOff>79375</xdr:rowOff>
    </xdr:from>
    <xdr:to>
      <xdr:col>1</xdr:col>
      <xdr:colOff>2222500</xdr:colOff>
      <xdr:row>28</xdr:row>
      <xdr:rowOff>301625</xdr:rowOff>
    </xdr:to>
    <xdr:sp macro="" textlink="">
      <xdr:nvSpPr>
        <xdr:cNvPr id="46" name="Freccia a destra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113915" y="1320101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24</xdr:row>
      <xdr:rowOff>95250</xdr:rowOff>
    </xdr:from>
    <xdr:to>
      <xdr:col>1</xdr:col>
      <xdr:colOff>2254250</xdr:colOff>
      <xdr:row>24</xdr:row>
      <xdr:rowOff>317500</xdr:rowOff>
    </xdr:to>
    <xdr:sp macro="" textlink="">
      <xdr:nvSpPr>
        <xdr:cNvPr id="47" name="Freccia a destra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145665" y="10778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26</xdr:row>
      <xdr:rowOff>95250</xdr:rowOff>
    </xdr:from>
    <xdr:to>
      <xdr:col>1</xdr:col>
      <xdr:colOff>2254250</xdr:colOff>
      <xdr:row>26</xdr:row>
      <xdr:rowOff>317500</xdr:rowOff>
    </xdr:to>
    <xdr:sp macro="" textlink="">
      <xdr:nvSpPr>
        <xdr:cNvPr id="48" name="Freccia a destra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2145665" y="11997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49" name="Freccia a destra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2145665" y="14436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50" name="Freccia a destra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2145665" y="15655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51" name="Freccia a destra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2145665" y="9559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52" name="Freccia a destra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2145665" y="16874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3" name="Freccia a destra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2145665" y="18093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4" name="Freccia a destra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145665" y="19312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5" name="Freccia a destra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2145665" y="20532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56" name="Freccia a destra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2145665" y="21751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44</xdr:row>
      <xdr:rowOff>95250</xdr:rowOff>
    </xdr:from>
    <xdr:to>
      <xdr:col>1</xdr:col>
      <xdr:colOff>2254250</xdr:colOff>
      <xdr:row>44</xdr:row>
      <xdr:rowOff>317500</xdr:rowOff>
    </xdr:to>
    <xdr:sp macro="" textlink="">
      <xdr:nvSpPr>
        <xdr:cNvPr id="57" name="Freccia a destra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46</xdr:row>
      <xdr:rowOff>95250</xdr:rowOff>
    </xdr:from>
    <xdr:to>
      <xdr:col>1</xdr:col>
      <xdr:colOff>2254250</xdr:colOff>
      <xdr:row>46</xdr:row>
      <xdr:rowOff>317500</xdr:rowOff>
    </xdr:to>
    <xdr:sp macro="" textlink="">
      <xdr:nvSpPr>
        <xdr:cNvPr id="58" name="Freccia a destra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2145665" y="22059900"/>
          <a:ext cx="619125" cy="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59" name="Freccia a destra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2145665" y="15655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60" name="Freccia a destra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2145665" y="156552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61" name="Freccia a destra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2145665" y="16874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62" name="Freccia a destra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2145665" y="16874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63" name="Freccia a destra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2145665" y="18093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24" name="Freccia a destra 52223">
          <a:extLst>
            <a:ext uri="{FF2B5EF4-FFF2-40B4-BE49-F238E27FC236}">
              <a16:creationId xmlns:a16="http://schemas.microsoft.com/office/drawing/2014/main" id="{00000000-0008-0000-0400-000000CC0000}"/>
            </a:ext>
          </a:extLst>
        </xdr:cNvPr>
        <xdr:cNvSpPr/>
      </xdr:nvSpPr>
      <xdr:spPr>
        <a:xfrm>
          <a:off x="2145665" y="19312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2228" name="Freccia a destra 52227">
          <a:extLst>
            <a:ext uri="{FF2B5EF4-FFF2-40B4-BE49-F238E27FC236}">
              <a16:creationId xmlns:a16="http://schemas.microsoft.com/office/drawing/2014/main" id="{00000000-0008-0000-0400-000004CC0000}"/>
            </a:ext>
          </a:extLst>
        </xdr:cNvPr>
        <xdr:cNvSpPr/>
      </xdr:nvSpPr>
      <xdr:spPr>
        <a:xfrm>
          <a:off x="2145665" y="20532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29" name="Freccia a destra 52228">
          <a:extLst>
            <a:ext uri="{FF2B5EF4-FFF2-40B4-BE49-F238E27FC236}">
              <a16:creationId xmlns:a16="http://schemas.microsoft.com/office/drawing/2014/main" id="{00000000-0008-0000-0400-000005CC0000}"/>
            </a:ext>
          </a:extLst>
        </xdr:cNvPr>
        <xdr:cNvSpPr/>
      </xdr:nvSpPr>
      <xdr:spPr>
        <a:xfrm>
          <a:off x="2145665" y="180936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30" name="Freccia a destra 52229">
          <a:extLst>
            <a:ext uri="{FF2B5EF4-FFF2-40B4-BE49-F238E27FC236}">
              <a16:creationId xmlns:a16="http://schemas.microsoft.com/office/drawing/2014/main" id="{00000000-0008-0000-0400-000006CC0000}"/>
            </a:ext>
          </a:extLst>
        </xdr:cNvPr>
        <xdr:cNvSpPr/>
      </xdr:nvSpPr>
      <xdr:spPr>
        <a:xfrm>
          <a:off x="2145665" y="193128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40</xdr:row>
      <xdr:rowOff>95250</xdr:rowOff>
    </xdr:from>
    <xdr:to>
      <xdr:col>1</xdr:col>
      <xdr:colOff>2254250</xdr:colOff>
      <xdr:row>40</xdr:row>
      <xdr:rowOff>317500</xdr:rowOff>
    </xdr:to>
    <xdr:sp macro="" textlink="">
      <xdr:nvSpPr>
        <xdr:cNvPr id="52231" name="Freccia a destra 52230">
          <a:extLst>
            <a:ext uri="{FF2B5EF4-FFF2-40B4-BE49-F238E27FC236}">
              <a16:creationId xmlns:a16="http://schemas.microsoft.com/office/drawing/2014/main" id="{00000000-0008-0000-0400-000007CC0000}"/>
            </a:ext>
          </a:extLst>
        </xdr:cNvPr>
        <xdr:cNvSpPr/>
      </xdr:nvSpPr>
      <xdr:spPr>
        <a:xfrm>
          <a:off x="2145665" y="205320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52232" name="Freccia a destra 52231">
          <a:extLst>
            <a:ext uri="{FF2B5EF4-FFF2-40B4-BE49-F238E27FC236}">
              <a16:creationId xmlns:a16="http://schemas.microsoft.com/office/drawing/2014/main" id="{00000000-0008-0000-0400-000008CC0000}"/>
            </a:ext>
          </a:extLst>
        </xdr:cNvPr>
        <xdr:cNvSpPr/>
      </xdr:nvSpPr>
      <xdr:spPr>
        <a:xfrm>
          <a:off x="2149475" y="12020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52233" name="Freccia a destra 52232">
          <a:extLst>
            <a:ext uri="{FF2B5EF4-FFF2-40B4-BE49-F238E27FC236}">
              <a16:creationId xmlns:a16="http://schemas.microsoft.com/office/drawing/2014/main" id="{00000000-0008-0000-0400-000009CC0000}"/>
            </a:ext>
          </a:extLst>
        </xdr:cNvPr>
        <xdr:cNvSpPr/>
      </xdr:nvSpPr>
      <xdr:spPr>
        <a:xfrm>
          <a:off x="2149475" y="13239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32</xdr:row>
      <xdr:rowOff>79375</xdr:rowOff>
    </xdr:from>
    <xdr:to>
      <xdr:col>1</xdr:col>
      <xdr:colOff>2222500</xdr:colOff>
      <xdr:row>32</xdr:row>
      <xdr:rowOff>301625</xdr:rowOff>
    </xdr:to>
    <xdr:sp macro="" textlink="">
      <xdr:nvSpPr>
        <xdr:cNvPr id="52234" name="Freccia a destra 52233">
          <a:extLst>
            <a:ext uri="{FF2B5EF4-FFF2-40B4-BE49-F238E27FC236}">
              <a16:creationId xmlns:a16="http://schemas.microsoft.com/office/drawing/2014/main" id="{00000000-0008-0000-0400-00000ACC0000}"/>
            </a:ext>
          </a:extLst>
        </xdr:cNvPr>
        <xdr:cNvSpPr/>
      </xdr:nvSpPr>
      <xdr:spPr>
        <a:xfrm>
          <a:off x="2117725" y="132238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30</xdr:row>
      <xdr:rowOff>95250</xdr:rowOff>
    </xdr:from>
    <xdr:to>
      <xdr:col>1</xdr:col>
      <xdr:colOff>2254250</xdr:colOff>
      <xdr:row>30</xdr:row>
      <xdr:rowOff>317500</xdr:rowOff>
    </xdr:to>
    <xdr:sp macro="" textlink="">
      <xdr:nvSpPr>
        <xdr:cNvPr id="52235" name="Freccia a destra 52234">
          <a:extLst>
            <a:ext uri="{FF2B5EF4-FFF2-40B4-BE49-F238E27FC236}">
              <a16:creationId xmlns:a16="http://schemas.microsoft.com/office/drawing/2014/main" id="{00000000-0008-0000-0400-00000BCC0000}"/>
            </a:ext>
          </a:extLst>
        </xdr:cNvPr>
        <xdr:cNvSpPr/>
      </xdr:nvSpPr>
      <xdr:spPr>
        <a:xfrm>
          <a:off x="2149475" y="12020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52236" name="Freccia a destra 52235">
          <a:extLst>
            <a:ext uri="{FF2B5EF4-FFF2-40B4-BE49-F238E27FC236}">
              <a16:creationId xmlns:a16="http://schemas.microsoft.com/office/drawing/2014/main" id="{00000000-0008-0000-0400-00000CCC0000}"/>
            </a:ext>
          </a:extLst>
        </xdr:cNvPr>
        <xdr:cNvSpPr/>
      </xdr:nvSpPr>
      <xdr:spPr>
        <a:xfrm>
          <a:off x="2149475" y="12020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36</xdr:row>
      <xdr:rowOff>95250</xdr:rowOff>
    </xdr:from>
    <xdr:to>
      <xdr:col>1</xdr:col>
      <xdr:colOff>2254250</xdr:colOff>
      <xdr:row>36</xdr:row>
      <xdr:rowOff>317500</xdr:rowOff>
    </xdr:to>
    <xdr:sp macro="" textlink="">
      <xdr:nvSpPr>
        <xdr:cNvPr id="52237" name="Freccia a destra 52236">
          <a:extLst>
            <a:ext uri="{FF2B5EF4-FFF2-40B4-BE49-F238E27FC236}">
              <a16:creationId xmlns:a16="http://schemas.microsoft.com/office/drawing/2014/main" id="{00000000-0008-0000-0400-00000DCC0000}"/>
            </a:ext>
          </a:extLst>
        </xdr:cNvPr>
        <xdr:cNvSpPr/>
      </xdr:nvSpPr>
      <xdr:spPr>
        <a:xfrm>
          <a:off x="2149475" y="13239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36</xdr:row>
      <xdr:rowOff>79375</xdr:rowOff>
    </xdr:from>
    <xdr:to>
      <xdr:col>1</xdr:col>
      <xdr:colOff>2222500</xdr:colOff>
      <xdr:row>36</xdr:row>
      <xdr:rowOff>301625</xdr:rowOff>
    </xdr:to>
    <xdr:sp macro="" textlink="">
      <xdr:nvSpPr>
        <xdr:cNvPr id="52238" name="Freccia a destra 52237">
          <a:extLst>
            <a:ext uri="{FF2B5EF4-FFF2-40B4-BE49-F238E27FC236}">
              <a16:creationId xmlns:a16="http://schemas.microsoft.com/office/drawing/2014/main" id="{00000000-0008-0000-0400-00000ECC0000}"/>
            </a:ext>
          </a:extLst>
        </xdr:cNvPr>
        <xdr:cNvSpPr/>
      </xdr:nvSpPr>
      <xdr:spPr>
        <a:xfrm>
          <a:off x="2117725" y="1322387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52239" name="Freccia a destra 52238">
          <a:extLst>
            <a:ext uri="{FF2B5EF4-FFF2-40B4-BE49-F238E27FC236}">
              <a16:creationId xmlns:a16="http://schemas.microsoft.com/office/drawing/2014/main" id="{00000000-0008-0000-0400-00000FCC0000}"/>
            </a:ext>
          </a:extLst>
        </xdr:cNvPr>
        <xdr:cNvSpPr/>
      </xdr:nvSpPr>
      <xdr:spPr>
        <a:xfrm>
          <a:off x="2149475" y="120205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40" name="Freccia a destra 52239">
          <a:extLst>
            <a:ext uri="{FF2B5EF4-FFF2-40B4-BE49-F238E27FC236}">
              <a16:creationId xmlns:a16="http://schemas.microsoft.com/office/drawing/2014/main" id="{00000000-0008-0000-0400-000010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41" name="Freccia a destra 52240">
          <a:extLst>
            <a:ext uri="{FF2B5EF4-FFF2-40B4-BE49-F238E27FC236}">
              <a16:creationId xmlns:a16="http://schemas.microsoft.com/office/drawing/2014/main" id="{00000000-0008-0000-0400-000011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42" name="Freccia a destra 52241">
          <a:extLst>
            <a:ext uri="{FF2B5EF4-FFF2-40B4-BE49-F238E27FC236}">
              <a16:creationId xmlns:a16="http://schemas.microsoft.com/office/drawing/2014/main" id="{00000000-0008-0000-0400-000012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43" name="Freccia a destra 52242">
          <a:extLst>
            <a:ext uri="{FF2B5EF4-FFF2-40B4-BE49-F238E27FC236}">
              <a16:creationId xmlns:a16="http://schemas.microsoft.com/office/drawing/2014/main" id="{00000000-0008-0000-0400-000013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44" name="Freccia a destra 52243">
          <a:extLst>
            <a:ext uri="{FF2B5EF4-FFF2-40B4-BE49-F238E27FC236}">
              <a16:creationId xmlns:a16="http://schemas.microsoft.com/office/drawing/2014/main" id="{00000000-0008-0000-0400-000014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38</xdr:row>
      <xdr:rowOff>95250</xdr:rowOff>
    </xdr:from>
    <xdr:to>
      <xdr:col>1</xdr:col>
      <xdr:colOff>2254250</xdr:colOff>
      <xdr:row>38</xdr:row>
      <xdr:rowOff>317500</xdr:rowOff>
    </xdr:to>
    <xdr:sp macro="" textlink="">
      <xdr:nvSpPr>
        <xdr:cNvPr id="52245" name="Freccia a destra 52244">
          <a:extLst>
            <a:ext uri="{FF2B5EF4-FFF2-40B4-BE49-F238E27FC236}">
              <a16:creationId xmlns:a16="http://schemas.microsoft.com/office/drawing/2014/main" id="{00000000-0008-0000-0400-000015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52246" name="Freccia a destra 52245">
          <a:extLst>
            <a:ext uri="{FF2B5EF4-FFF2-40B4-BE49-F238E27FC236}">
              <a16:creationId xmlns:a16="http://schemas.microsoft.com/office/drawing/2014/main" id="{00000000-0008-0000-0400-000016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52247" name="Freccia a destra 52246">
          <a:extLst>
            <a:ext uri="{FF2B5EF4-FFF2-40B4-BE49-F238E27FC236}">
              <a16:creationId xmlns:a16="http://schemas.microsoft.com/office/drawing/2014/main" id="{00000000-0008-0000-0400-000017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52248" name="Freccia a destra 52247">
          <a:extLst>
            <a:ext uri="{FF2B5EF4-FFF2-40B4-BE49-F238E27FC236}">
              <a16:creationId xmlns:a16="http://schemas.microsoft.com/office/drawing/2014/main" id="{00000000-0008-0000-0400-000018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52249" name="Freccia a destra 52248">
          <a:extLst>
            <a:ext uri="{FF2B5EF4-FFF2-40B4-BE49-F238E27FC236}">
              <a16:creationId xmlns:a16="http://schemas.microsoft.com/office/drawing/2014/main" id="{00000000-0008-0000-0400-000019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52250" name="Freccia a destra 52249">
          <a:extLst>
            <a:ext uri="{FF2B5EF4-FFF2-40B4-BE49-F238E27FC236}">
              <a16:creationId xmlns:a16="http://schemas.microsoft.com/office/drawing/2014/main" id="{00000000-0008-0000-0400-00001A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42</xdr:row>
      <xdr:rowOff>95250</xdr:rowOff>
    </xdr:from>
    <xdr:to>
      <xdr:col>1</xdr:col>
      <xdr:colOff>2254250</xdr:colOff>
      <xdr:row>42</xdr:row>
      <xdr:rowOff>317500</xdr:rowOff>
    </xdr:to>
    <xdr:sp macro="" textlink="">
      <xdr:nvSpPr>
        <xdr:cNvPr id="52251" name="Freccia a destra 52250">
          <a:extLst>
            <a:ext uri="{FF2B5EF4-FFF2-40B4-BE49-F238E27FC236}">
              <a16:creationId xmlns:a16="http://schemas.microsoft.com/office/drawing/2014/main" id="{00000000-0008-0000-0400-00001BCC0000}"/>
            </a:ext>
          </a:extLst>
        </xdr:cNvPr>
        <xdr:cNvSpPr/>
      </xdr:nvSpPr>
      <xdr:spPr>
        <a:xfrm>
          <a:off x="2149475" y="168973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52</xdr:row>
      <xdr:rowOff>95250</xdr:rowOff>
    </xdr:from>
    <xdr:to>
      <xdr:col>1</xdr:col>
      <xdr:colOff>2254250</xdr:colOff>
      <xdr:row>52</xdr:row>
      <xdr:rowOff>317500</xdr:rowOff>
    </xdr:to>
    <xdr:sp macro="" textlink="">
      <xdr:nvSpPr>
        <xdr:cNvPr id="52252" name="Freccia a destra 52251">
          <a:extLst>
            <a:ext uri="{FF2B5EF4-FFF2-40B4-BE49-F238E27FC236}">
              <a16:creationId xmlns:a16="http://schemas.microsoft.com/office/drawing/2014/main" id="{00000000-0008-0000-0400-00001CCC0000}"/>
            </a:ext>
          </a:extLst>
        </xdr:cNvPr>
        <xdr:cNvSpPr/>
      </xdr:nvSpPr>
      <xdr:spPr>
        <a:xfrm>
          <a:off x="2149475" y="25431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54</xdr:row>
      <xdr:rowOff>95250</xdr:rowOff>
    </xdr:from>
    <xdr:to>
      <xdr:col>1</xdr:col>
      <xdr:colOff>2254250</xdr:colOff>
      <xdr:row>54</xdr:row>
      <xdr:rowOff>317500</xdr:rowOff>
    </xdr:to>
    <xdr:sp macro="" textlink="">
      <xdr:nvSpPr>
        <xdr:cNvPr id="52253" name="Freccia a destra 52252">
          <a:extLst>
            <a:ext uri="{FF2B5EF4-FFF2-40B4-BE49-F238E27FC236}">
              <a16:creationId xmlns:a16="http://schemas.microsoft.com/office/drawing/2014/main" id="{00000000-0008-0000-0400-00001DCC0000}"/>
            </a:ext>
          </a:extLst>
        </xdr:cNvPr>
        <xdr:cNvSpPr/>
      </xdr:nvSpPr>
      <xdr:spPr>
        <a:xfrm>
          <a:off x="2149475" y="266509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62</xdr:row>
      <xdr:rowOff>95250</xdr:rowOff>
    </xdr:from>
    <xdr:to>
      <xdr:col>1</xdr:col>
      <xdr:colOff>2254250</xdr:colOff>
      <xdr:row>62</xdr:row>
      <xdr:rowOff>317500</xdr:rowOff>
    </xdr:to>
    <xdr:sp macro="" textlink="">
      <xdr:nvSpPr>
        <xdr:cNvPr id="52254" name="Freccia a destra 52253">
          <a:extLst>
            <a:ext uri="{FF2B5EF4-FFF2-40B4-BE49-F238E27FC236}">
              <a16:creationId xmlns:a16="http://schemas.microsoft.com/office/drawing/2014/main" id="{00000000-0008-0000-0400-00001ECC0000}"/>
            </a:ext>
          </a:extLst>
        </xdr:cNvPr>
        <xdr:cNvSpPr/>
      </xdr:nvSpPr>
      <xdr:spPr>
        <a:xfrm>
          <a:off x="2149475" y="315277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52255" name="Freccia a destra 52254">
          <a:extLst>
            <a:ext uri="{FF2B5EF4-FFF2-40B4-BE49-F238E27FC236}">
              <a16:creationId xmlns:a16="http://schemas.microsoft.com/office/drawing/2014/main" id="{00000000-0008-0000-0400-00001FCC0000}"/>
            </a:ext>
          </a:extLst>
        </xdr:cNvPr>
        <xdr:cNvSpPr/>
      </xdr:nvSpPr>
      <xdr:spPr>
        <a:xfrm>
          <a:off x="2149475" y="339661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52256" name="Freccia a destra 52255">
          <a:extLst>
            <a:ext uri="{FF2B5EF4-FFF2-40B4-BE49-F238E27FC236}">
              <a16:creationId xmlns:a16="http://schemas.microsoft.com/office/drawing/2014/main" id="{00000000-0008-0000-0400-000020CC0000}"/>
            </a:ext>
          </a:extLst>
        </xdr:cNvPr>
        <xdr:cNvSpPr/>
      </xdr:nvSpPr>
      <xdr:spPr>
        <a:xfrm>
          <a:off x="2149475" y="339661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82</xdr:row>
      <xdr:rowOff>95250</xdr:rowOff>
    </xdr:from>
    <xdr:to>
      <xdr:col>1</xdr:col>
      <xdr:colOff>2254250</xdr:colOff>
      <xdr:row>82</xdr:row>
      <xdr:rowOff>317500</xdr:rowOff>
    </xdr:to>
    <xdr:sp macro="" textlink="">
      <xdr:nvSpPr>
        <xdr:cNvPr id="52257" name="Freccia a destra 52256">
          <a:extLst>
            <a:ext uri="{FF2B5EF4-FFF2-40B4-BE49-F238E27FC236}">
              <a16:creationId xmlns:a16="http://schemas.microsoft.com/office/drawing/2014/main" id="{00000000-0008-0000-0400-000021CC0000}"/>
            </a:ext>
          </a:extLst>
        </xdr:cNvPr>
        <xdr:cNvSpPr/>
      </xdr:nvSpPr>
      <xdr:spPr>
        <a:xfrm>
          <a:off x="2153285" y="450532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60</xdr:row>
      <xdr:rowOff>95250</xdr:rowOff>
    </xdr:from>
    <xdr:to>
      <xdr:col>1</xdr:col>
      <xdr:colOff>2254250</xdr:colOff>
      <xdr:row>60</xdr:row>
      <xdr:rowOff>317500</xdr:rowOff>
    </xdr:to>
    <xdr:sp macro="" textlink="">
      <xdr:nvSpPr>
        <xdr:cNvPr id="52258" name="Freccia a destra 52257">
          <a:extLst>
            <a:ext uri="{FF2B5EF4-FFF2-40B4-BE49-F238E27FC236}">
              <a16:creationId xmlns:a16="http://schemas.microsoft.com/office/drawing/2014/main" id="{00000000-0008-0000-0400-000022CC0000}"/>
            </a:ext>
          </a:extLst>
        </xdr:cNvPr>
        <xdr:cNvSpPr/>
      </xdr:nvSpPr>
      <xdr:spPr>
        <a:xfrm>
          <a:off x="2153285" y="316420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62</xdr:row>
      <xdr:rowOff>95250</xdr:rowOff>
    </xdr:from>
    <xdr:to>
      <xdr:col>1</xdr:col>
      <xdr:colOff>2254250</xdr:colOff>
      <xdr:row>62</xdr:row>
      <xdr:rowOff>317500</xdr:rowOff>
    </xdr:to>
    <xdr:sp macro="" textlink="">
      <xdr:nvSpPr>
        <xdr:cNvPr id="52259" name="Freccia a destra 52258">
          <a:extLst>
            <a:ext uri="{FF2B5EF4-FFF2-40B4-BE49-F238E27FC236}">
              <a16:creationId xmlns:a16="http://schemas.microsoft.com/office/drawing/2014/main" id="{00000000-0008-0000-0400-000023CC0000}"/>
            </a:ext>
          </a:extLst>
        </xdr:cNvPr>
        <xdr:cNvSpPr/>
      </xdr:nvSpPr>
      <xdr:spPr>
        <a:xfrm>
          <a:off x="2153285" y="328612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64</xdr:row>
      <xdr:rowOff>95250</xdr:rowOff>
    </xdr:from>
    <xdr:to>
      <xdr:col>1</xdr:col>
      <xdr:colOff>2254250</xdr:colOff>
      <xdr:row>64</xdr:row>
      <xdr:rowOff>317500</xdr:rowOff>
    </xdr:to>
    <xdr:sp macro="" textlink="">
      <xdr:nvSpPr>
        <xdr:cNvPr id="52260" name="Freccia a destra 52259">
          <a:extLst>
            <a:ext uri="{FF2B5EF4-FFF2-40B4-BE49-F238E27FC236}">
              <a16:creationId xmlns:a16="http://schemas.microsoft.com/office/drawing/2014/main" id="{00000000-0008-0000-0400-000024CC0000}"/>
            </a:ext>
          </a:extLst>
        </xdr:cNvPr>
        <xdr:cNvSpPr/>
      </xdr:nvSpPr>
      <xdr:spPr>
        <a:xfrm>
          <a:off x="2153285" y="340804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66</xdr:row>
      <xdr:rowOff>95250</xdr:rowOff>
    </xdr:from>
    <xdr:to>
      <xdr:col>1</xdr:col>
      <xdr:colOff>2254250</xdr:colOff>
      <xdr:row>66</xdr:row>
      <xdr:rowOff>317500</xdr:rowOff>
    </xdr:to>
    <xdr:sp macro="" textlink="">
      <xdr:nvSpPr>
        <xdr:cNvPr id="52261" name="Freccia a destra 52260">
          <a:extLst>
            <a:ext uri="{FF2B5EF4-FFF2-40B4-BE49-F238E27FC236}">
              <a16:creationId xmlns:a16="http://schemas.microsoft.com/office/drawing/2014/main" id="{00000000-0008-0000-0400-000025CC0000}"/>
            </a:ext>
          </a:extLst>
        </xdr:cNvPr>
        <xdr:cNvSpPr/>
      </xdr:nvSpPr>
      <xdr:spPr>
        <a:xfrm>
          <a:off x="2153285" y="352996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68</xdr:row>
      <xdr:rowOff>95250</xdr:rowOff>
    </xdr:from>
    <xdr:to>
      <xdr:col>1</xdr:col>
      <xdr:colOff>2254250</xdr:colOff>
      <xdr:row>68</xdr:row>
      <xdr:rowOff>317500</xdr:rowOff>
    </xdr:to>
    <xdr:sp macro="" textlink="">
      <xdr:nvSpPr>
        <xdr:cNvPr id="52262" name="Freccia a destra 52261">
          <a:extLst>
            <a:ext uri="{FF2B5EF4-FFF2-40B4-BE49-F238E27FC236}">
              <a16:creationId xmlns:a16="http://schemas.microsoft.com/office/drawing/2014/main" id="{00000000-0008-0000-0400-000026CC0000}"/>
            </a:ext>
          </a:extLst>
        </xdr:cNvPr>
        <xdr:cNvSpPr/>
      </xdr:nvSpPr>
      <xdr:spPr>
        <a:xfrm>
          <a:off x="2153285" y="365188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70</xdr:row>
      <xdr:rowOff>95250</xdr:rowOff>
    </xdr:from>
    <xdr:to>
      <xdr:col>1</xdr:col>
      <xdr:colOff>2254250</xdr:colOff>
      <xdr:row>70</xdr:row>
      <xdr:rowOff>317500</xdr:rowOff>
    </xdr:to>
    <xdr:sp macro="" textlink="">
      <xdr:nvSpPr>
        <xdr:cNvPr id="52263" name="Freccia a destra 52262">
          <a:extLst>
            <a:ext uri="{FF2B5EF4-FFF2-40B4-BE49-F238E27FC236}">
              <a16:creationId xmlns:a16="http://schemas.microsoft.com/office/drawing/2014/main" id="{00000000-0008-0000-0400-000027CC0000}"/>
            </a:ext>
          </a:extLst>
        </xdr:cNvPr>
        <xdr:cNvSpPr/>
      </xdr:nvSpPr>
      <xdr:spPr>
        <a:xfrm>
          <a:off x="2153285" y="377380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64</xdr:row>
      <xdr:rowOff>95250</xdr:rowOff>
    </xdr:from>
    <xdr:to>
      <xdr:col>1</xdr:col>
      <xdr:colOff>2254250</xdr:colOff>
      <xdr:row>64</xdr:row>
      <xdr:rowOff>317500</xdr:rowOff>
    </xdr:to>
    <xdr:sp macro="" textlink="">
      <xdr:nvSpPr>
        <xdr:cNvPr id="52264" name="Freccia a destra 52263">
          <a:extLst>
            <a:ext uri="{FF2B5EF4-FFF2-40B4-BE49-F238E27FC236}">
              <a16:creationId xmlns:a16="http://schemas.microsoft.com/office/drawing/2014/main" id="{00000000-0008-0000-0400-000028CC0000}"/>
            </a:ext>
          </a:extLst>
        </xdr:cNvPr>
        <xdr:cNvSpPr/>
      </xdr:nvSpPr>
      <xdr:spPr>
        <a:xfrm>
          <a:off x="2153285" y="340804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68</xdr:row>
      <xdr:rowOff>95250</xdr:rowOff>
    </xdr:from>
    <xdr:to>
      <xdr:col>1</xdr:col>
      <xdr:colOff>2254250</xdr:colOff>
      <xdr:row>68</xdr:row>
      <xdr:rowOff>317500</xdr:rowOff>
    </xdr:to>
    <xdr:sp macro="" textlink="">
      <xdr:nvSpPr>
        <xdr:cNvPr id="52265" name="Freccia a destra 52264">
          <a:extLst>
            <a:ext uri="{FF2B5EF4-FFF2-40B4-BE49-F238E27FC236}">
              <a16:creationId xmlns:a16="http://schemas.microsoft.com/office/drawing/2014/main" id="{00000000-0008-0000-0400-000029CC0000}"/>
            </a:ext>
          </a:extLst>
        </xdr:cNvPr>
        <xdr:cNvSpPr/>
      </xdr:nvSpPr>
      <xdr:spPr>
        <a:xfrm>
          <a:off x="2153285" y="365188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68</xdr:row>
      <xdr:rowOff>95250</xdr:rowOff>
    </xdr:from>
    <xdr:to>
      <xdr:col>1</xdr:col>
      <xdr:colOff>2254250</xdr:colOff>
      <xdr:row>68</xdr:row>
      <xdr:rowOff>317500</xdr:rowOff>
    </xdr:to>
    <xdr:sp macro="" textlink="">
      <xdr:nvSpPr>
        <xdr:cNvPr id="52266" name="Freccia a destra 52265">
          <a:extLst>
            <a:ext uri="{FF2B5EF4-FFF2-40B4-BE49-F238E27FC236}">
              <a16:creationId xmlns:a16="http://schemas.microsoft.com/office/drawing/2014/main" id="{00000000-0008-0000-0400-00002ACC0000}"/>
            </a:ext>
          </a:extLst>
        </xdr:cNvPr>
        <xdr:cNvSpPr/>
      </xdr:nvSpPr>
      <xdr:spPr>
        <a:xfrm>
          <a:off x="2153285" y="365188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13</xdr:col>
      <xdr:colOff>1235621</xdr:colOff>
      <xdr:row>0</xdr:row>
      <xdr:rowOff>69850</xdr:rowOff>
    </xdr:from>
    <xdr:ext cx="247650" cy="937629"/>
    <xdr:sp macro="" textlink="">
      <xdr:nvSpPr>
        <xdr:cNvPr id="20" name="Rettangol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8544451" y="69850"/>
          <a:ext cx="247650" cy="937629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omments" Target="../comments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E23A-8661-4D34-9148-E97A6EFE6D78}">
  <sheetPr codeName="Foglio24">
    <tabColor theme="4" tint="0.59999389629810485"/>
    <pageSetUpPr fitToPage="1"/>
  </sheetPr>
  <dimension ref="A1:U99"/>
  <sheetViews>
    <sheetView tabSelected="1" zoomScale="55" zoomScaleNormal="55" zoomScaleSheetLayoutView="30" workbookViewId="0">
      <selection activeCell="S21" sqref="S21"/>
    </sheetView>
  </sheetViews>
  <sheetFormatPr defaultColWidth="9.1015625" defaultRowHeight="12.3" outlineLevelRow="1" outlineLevelCol="1" x14ac:dyDescent="0.4"/>
  <cols>
    <col min="1" max="1" width="12.20703125" style="27" customWidth="1"/>
    <col min="2" max="2" width="22.89453125" style="27" customWidth="1"/>
    <col min="3" max="3" width="17.89453125" style="27" customWidth="1"/>
    <col min="4" max="4" width="15.3125" style="27" customWidth="1"/>
    <col min="5" max="5" width="8.89453125" style="27" customWidth="1"/>
    <col min="6" max="6" width="15.89453125" style="27" customWidth="1"/>
    <col min="7" max="11" width="10.7890625" style="27" customWidth="1"/>
    <col min="12" max="12" width="10.7890625" style="28" customWidth="1"/>
    <col min="13" max="16" width="10.7890625" style="27" customWidth="1"/>
    <col min="17" max="18" width="10.7890625" style="27" hidden="1" customWidth="1" outlineLevel="1"/>
    <col min="19" max="19" width="11.7890625" style="27" customWidth="1" collapsed="1"/>
    <col min="20" max="20" width="8.7890625" style="27" customWidth="1"/>
    <col min="21" max="21" width="9.7890625" style="27" customWidth="1"/>
    <col min="22" max="16384" width="9.1015625" style="27"/>
  </cols>
  <sheetData>
    <row r="1" spans="2:21" ht="12.6" thickBot="1" x14ac:dyDescent="0.45"/>
    <row r="2" spans="2:21" s="29" customFormat="1" ht="43.2" customHeight="1" x14ac:dyDescent="0.4">
      <c r="G2" s="240" t="s">
        <v>44</v>
      </c>
      <c r="H2" s="241"/>
      <c r="I2" s="241"/>
      <c r="J2" s="241"/>
      <c r="K2" s="241"/>
      <c r="L2" s="241"/>
      <c r="M2" s="241"/>
      <c r="N2" s="241"/>
      <c r="O2" s="241"/>
      <c r="P2" s="242"/>
      <c r="S2" s="111" t="s">
        <v>105</v>
      </c>
    </row>
    <row r="3" spans="2:21" s="29" customFormat="1" ht="26.4" customHeight="1" x14ac:dyDescent="0.4">
      <c r="G3" s="130" t="s">
        <v>33</v>
      </c>
      <c r="H3" s="30"/>
      <c r="I3" s="231" t="s">
        <v>13</v>
      </c>
      <c r="J3" s="30"/>
      <c r="K3" s="231" t="s">
        <v>14</v>
      </c>
      <c r="L3" s="30"/>
      <c r="M3" s="233" t="s">
        <v>12</v>
      </c>
      <c r="N3" s="30"/>
      <c r="O3" s="231" t="s">
        <v>15</v>
      </c>
      <c r="P3" s="104"/>
    </row>
    <row r="4" spans="2:21" s="29" customFormat="1" x14ac:dyDescent="0.4">
      <c r="G4" s="131"/>
      <c r="H4" s="234"/>
      <c r="I4" s="234"/>
      <c r="K4" s="234"/>
      <c r="L4" s="234"/>
      <c r="M4" s="234"/>
      <c r="N4" s="234"/>
      <c r="O4" s="234"/>
      <c r="P4" s="31"/>
    </row>
    <row r="5" spans="2:21" s="29" customFormat="1" ht="25.2" customHeight="1" x14ac:dyDescent="0.4">
      <c r="G5" s="132" t="s">
        <v>43</v>
      </c>
      <c r="H5" s="272"/>
      <c r="I5" s="273"/>
      <c r="J5" s="274"/>
      <c r="K5" s="231" t="s">
        <v>56</v>
      </c>
      <c r="L5" s="30"/>
      <c r="M5" s="231" t="s">
        <v>57</v>
      </c>
      <c r="N5" s="32"/>
      <c r="O5" s="231" t="s">
        <v>59</v>
      </c>
      <c r="P5" s="105"/>
    </row>
    <row r="6" spans="2:21" s="29" customFormat="1" ht="25.2" customHeight="1" x14ac:dyDescent="0.4">
      <c r="G6" s="132" t="s">
        <v>117</v>
      </c>
      <c r="H6" s="272"/>
      <c r="I6" s="273"/>
      <c r="J6" s="274"/>
      <c r="K6" s="231" t="s">
        <v>120</v>
      </c>
      <c r="L6" s="30"/>
      <c r="M6" s="231" t="s">
        <v>58</v>
      </c>
      <c r="N6" s="32"/>
      <c r="O6" s="231" t="s">
        <v>60</v>
      </c>
      <c r="P6" s="105"/>
    </row>
    <row r="7" spans="2:21" s="29" customFormat="1" ht="25.2" customHeight="1" x14ac:dyDescent="0.4">
      <c r="G7" s="132" t="s">
        <v>118</v>
      </c>
      <c r="H7" s="272"/>
      <c r="I7" s="273"/>
      <c r="J7" s="274"/>
      <c r="K7" s="231" t="s">
        <v>121</v>
      </c>
      <c r="L7" s="30"/>
      <c r="M7" s="231"/>
      <c r="N7" s="232"/>
      <c r="O7" s="231"/>
      <c r="P7" s="235"/>
    </row>
    <row r="8" spans="2:21" s="29" customFormat="1" ht="25.2" customHeight="1" x14ac:dyDescent="0.4">
      <c r="G8" s="132" t="s">
        <v>119</v>
      </c>
      <c r="H8" s="272"/>
      <c r="I8" s="273"/>
      <c r="J8" s="274"/>
      <c r="K8" s="231" t="s">
        <v>122</v>
      </c>
      <c r="L8" s="30"/>
      <c r="M8" s="231"/>
      <c r="N8" s="232"/>
      <c r="O8" s="231"/>
      <c r="P8" s="235"/>
    </row>
    <row r="9" spans="2:21" s="29" customFormat="1" ht="12.6" thickBot="1" x14ac:dyDescent="0.45">
      <c r="G9" s="33"/>
      <c r="H9" s="34"/>
      <c r="I9" s="34"/>
      <c r="J9" s="34"/>
      <c r="K9" s="34"/>
      <c r="L9" s="34"/>
      <c r="M9" s="34"/>
      <c r="N9" s="34"/>
      <c r="O9" s="34"/>
      <c r="P9" s="35"/>
    </row>
    <row r="10" spans="2:21" s="29" customFormat="1" x14ac:dyDescent="0.4">
      <c r="L10" s="36"/>
    </row>
    <row r="11" spans="2:21" s="29" customFormat="1" x14ac:dyDescent="0.4">
      <c r="L11" s="36"/>
    </row>
    <row r="12" spans="2:21" s="29" customFormat="1" ht="34.950000000000003" customHeight="1" x14ac:dyDescent="0.4">
      <c r="E12" s="37"/>
      <c r="F12" s="37"/>
      <c r="G12" s="264" t="s">
        <v>74</v>
      </c>
      <c r="H12" s="264"/>
      <c r="I12" s="264"/>
      <c r="J12" s="264"/>
      <c r="K12" s="264"/>
      <c r="L12" s="264"/>
      <c r="M12" s="264"/>
      <c r="N12" s="264"/>
      <c r="O12" s="264"/>
      <c r="P12" s="264"/>
    </row>
    <row r="13" spans="2:21" s="29" customFormat="1" ht="34.950000000000003" customHeight="1" x14ac:dyDescent="0.4">
      <c r="B13" s="38"/>
      <c r="E13" s="39"/>
      <c r="F13" s="39"/>
      <c r="G13" s="265" t="s">
        <v>4</v>
      </c>
      <c r="H13" s="265"/>
      <c r="I13" s="265"/>
      <c r="J13" s="265"/>
      <c r="K13" s="265"/>
      <c r="L13" s="265"/>
      <c r="M13" s="265"/>
      <c r="N13" s="265"/>
      <c r="O13" s="265"/>
      <c r="P13" s="265"/>
    </row>
    <row r="14" spans="2:21" ht="27" customHeight="1" thickBot="1" x14ac:dyDescent="0.45">
      <c r="B14" s="40"/>
    </row>
    <row r="15" spans="2:21" ht="30" customHeight="1" thickBot="1" x14ac:dyDescent="0.45">
      <c r="B15" s="261" t="s">
        <v>55</v>
      </c>
      <c r="C15" s="266" t="s">
        <v>99</v>
      </c>
      <c r="D15" s="266" t="s">
        <v>98</v>
      </c>
      <c r="E15" s="269" t="s">
        <v>36</v>
      </c>
      <c r="F15" s="83" t="s">
        <v>101</v>
      </c>
      <c r="G15" s="85" t="s">
        <v>97</v>
      </c>
      <c r="H15" s="85" t="s">
        <v>97</v>
      </c>
      <c r="I15" s="85" t="s">
        <v>97</v>
      </c>
      <c r="J15" s="85" t="s">
        <v>97</v>
      </c>
      <c r="K15" s="85" t="s">
        <v>97</v>
      </c>
      <c r="L15" s="85" t="s">
        <v>97</v>
      </c>
      <c r="M15" s="85" t="s">
        <v>97</v>
      </c>
      <c r="N15" s="85" t="s">
        <v>97</v>
      </c>
      <c r="O15" s="85" t="s">
        <v>97</v>
      </c>
      <c r="P15" s="85" t="s">
        <v>97</v>
      </c>
      <c r="Q15" s="86" t="s">
        <v>97</v>
      </c>
      <c r="R15" s="86" t="s">
        <v>97</v>
      </c>
      <c r="S15" s="243" t="s">
        <v>0</v>
      </c>
      <c r="T15" s="244"/>
      <c r="U15" s="245"/>
    </row>
    <row r="16" spans="2:21" ht="30" customHeight="1" x14ac:dyDescent="0.4">
      <c r="B16" s="262"/>
      <c r="C16" s="267"/>
      <c r="D16" s="267"/>
      <c r="E16" s="270"/>
      <c r="F16" s="84" t="s">
        <v>100</v>
      </c>
      <c r="G16" s="41" t="str">
        <f t="shared" ref="G16:R16" si="0">IF(G15="gg/mm","",(IF(G15="","",G15)))</f>
        <v/>
      </c>
      <c r="H16" s="41" t="str">
        <f t="shared" si="0"/>
        <v/>
      </c>
      <c r="I16" s="41" t="str">
        <f t="shared" si="0"/>
        <v/>
      </c>
      <c r="J16" s="41" t="str">
        <f t="shared" si="0"/>
        <v/>
      </c>
      <c r="K16" s="41" t="str">
        <f t="shared" si="0"/>
        <v/>
      </c>
      <c r="L16" s="41" t="str">
        <f t="shared" si="0"/>
        <v/>
      </c>
      <c r="M16" s="41" t="str">
        <f t="shared" si="0"/>
        <v/>
      </c>
      <c r="N16" s="41" t="str">
        <f t="shared" si="0"/>
        <v/>
      </c>
      <c r="O16" s="41" t="str">
        <f t="shared" si="0"/>
        <v/>
      </c>
      <c r="P16" s="41" t="str">
        <f t="shared" si="0"/>
        <v/>
      </c>
      <c r="Q16" s="41" t="str">
        <f t="shared" si="0"/>
        <v/>
      </c>
      <c r="R16" s="41" t="str">
        <f t="shared" si="0"/>
        <v/>
      </c>
      <c r="S16" s="246" t="s">
        <v>53</v>
      </c>
      <c r="T16" s="247"/>
      <c r="U16" s="248"/>
    </row>
    <row r="17" spans="1:21" ht="30" customHeight="1" thickBot="1" x14ac:dyDescent="0.45">
      <c r="B17" s="262"/>
      <c r="C17" s="267"/>
      <c r="D17" s="267"/>
      <c r="E17" s="270"/>
      <c r="F17" s="84" t="s">
        <v>102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249"/>
      <c r="T17" s="250"/>
      <c r="U17" s="251"/>
    </row>
    <row r="18" spans="1:21" ht="30" customHeight="1" thickBot="1" x14ac:dyDescent="0.45">
      <c r="B18" s="263"/>
      <c r="C18" s="268"/>
      <c r="D18" s="275"/>
      <c r="E18" s="271"/>
      <c r="F18" s="94" t="s">
        <v>103</v>
      </c>
      <c r="G18" s="18" t="s">
        <v>52</v>
      </c>
      <c r="H18" s="18" t="s">
        <v>52</v>
      </c>
      <c r="I18" s="18" t="s">
        <v>52</v>
      </c>
      <c r="J18" s="18" t="s">
        <v>52</v>
      </c>
      <c r="K18" s="18" t="s">
        <v>52</v>
      </c>
      <c r="L18" s="18" t="s">
        <v>52</v>
      </c>
      <c r="M18" s="18" t="s">
        <v>52</v>
      </c>
      <c r="N18" s="18" t="s">
        <v>52</v>
      </c>
      <c r="O18" s="18" t="s">
        <v>52</v>
      </c>
      <c r="P18" s="18" t="s">
        <v>52</v>
      </c>
      <c r="Q18" s="18" t="s">
        <v>52</v>
      </c>
      <c r="R18" s="18" t="s">
        <v>52</v>
      </c>
      <c r="S18" s="108" t="s">
        <v>2</v>
      </c>
      <c r="T18" s="109" t="s">
        <v>1</v>
      </c>
      <c r="U18" s="110"/>
    </row>
    <row r="19" spans="1:21" ht="40.049999999999997" customHeight="1" x14ac:dyDescent="0.4">
      <c r="B19" s="80"/>
      <c r="C19" s="43"/>
      <c r="D19" s="43"/>
      <c r="E19" s="44"/>
      <c r="F19" s="95" t="s">
        <v>40</v>
      </c>
      <c r="G19" s="96">
        <f>IF('IMPOSTA TURNI B'!B2&gt;0,'IMPOSTA TURNI B'!B2,0)</f>
        <v>0</v>
      </c>
      <c r="H19" s="96">
        <f>IF('IMPOSTA TURNI B'!C2&gt;0,'IMPOSTA TURNI B'!C2,0)</f>
        <v>0</v>
      </c>
      <c r="I19" s="96">
        <f>IF('IMPOSTA TURNI B'!D2&gt;0,'IMPOSTA TURNI B'!D2,0)</f>
        <v>0</v>
      </c>
      <c r="J19" s="96">
        <f>IF('IMPOSTA TURNI B'!E2&gt;0,'IMPOSTA TURNI B'!E2,0)</f>
        <v>0</v>
      </c>
      <c r="K19" s="96">
        <f>IF('IMPOSTA TURNI B'!F2&gt;0,'IMPOSTA TURNI B'!F2,0)</f>
        <v>0</v>
      </c>
      <c r="L19" s="96">
        <f>IF('IMPOSTA TURNI B'!G2&gt;0,'IMPOSTA TURNI B'!G2,0)</f>
        <v>0</v>
      </c>
      <c r="M19" s="96">
        <f>IF('IMPOSTA TURNI B'!H2&gt;0,'IMPOSTA TURNI B'!H2,0)</f>
        <v>0</v>
      </c>
      <c r="N19" s="96">
        <f>IF('IMPOSTA TURNI B'!I2&gt;0,'IMPOSTA TURNI B'!I2,0)</f>
        <v>0</v>
      </c>
      <c r="O19" s="96">
        <f>IF('IMPOSTA TURNI B'!J2&gt;0,'IMPOSTA TURNI B'!J2,0)</f>
        <v>0</v>
      </c>
      <c r="P19" s="96">
        <f>IF('IMPOSTA TURNI B'!K2&gt;0,'IMPOSTA TURNI B'!K2,0)</f>
        <v>0</v>
      </c>
      <c r="Q19" s="96">
        <f>IF('IMPOSTA TURNI B'!L2&gt;0,'IMPOSTA TURNI B'!L2,0)</f>
        <v>0</v>
      </c>
      <c r="R19" s="102">
        <f>IF('IMPOSTA TURNI B'!M2&gt;0,'IMPOSTA TURNI B'!M2,0)</f>
        <v>0</v>
      </c>
      <c r="S19" s="45"/>
      <c r="T19" s="46"/>
      <c r="U19" s="47"/>
    </row>
    <row r="20" spans="1:21" ht="49.95" customHeight="1" x14ac:dyDescent="0.5">
      <c r="B20" s="81" t="s">
        <v>73</v>
      </c>
      <c r="C20" s="87"/>
      <c r="D20" s="87"/>
      <c r="E20" s="48"/>
      <c r="F20" s="48"/>
      <c r="G20" s="49"/>
      <c r="H20" s="49"/>
      <c r="I20" s="50"/>
      <c r="J20" s="50"/>
      <c r="K20" s="50"/>
      <c r="L20" s="50"/>
      <c r="M20" s="50"/>
      <c r="N20" s="50"/>
      <c r="O20" s="50"/>
      <c r="P20" s="51"/>
      <c r="Q20" s="52"/>
      <c r="R20" s="53"/>
      <c r="S20" s="106"/>
      <c r="T20" s="54"/>
      <c r="U20" s="55"/>
    </row>
    <row r="21" spans="1:21" ht="31.95" customHeight="1" thickBot="1" x14ac:dyDescent="0.45">
      <c r="B21" s="82"/>
      <c r="C21" s="88">
        <v>0</v>
      </c>
      <c r="D21" s="89">
        <f>IF(C21&gt;0,C21-S21-1,0)</f>
        <v>0</v>
      </c>
      <c r="E21" s="56">
        <v>0</v>
      </c>
      <c r="F21" s="57" t="e">
        <f>E21/C21</f>
        <v>#DIV/0!</v>
      </c>
      <c r="G21" s="58"/>
      <c r="H21" s="58"/>
      <c r="I21" s="58"/>
      <c r="J21" s="58"/>
      <c r="K21" s="58"/>
      <c r="L21" s="58"/>
      <c r="M21" s="58"/>
      <c r="N21" s="58"/>
      <c r="O21" s="58"/>
      <c r="P21" s="59"/>
      <c r="Q21" s="58"/>
      <c r="R21" s="59"/>
      <c r="S21" s="103">
        <f>SUM(G21:R21)</f>
        <v>0</v>
      </c>
      <c r="T21" s="60"/>
      <c r="U21" s="61" t="e">
        <f>T21/S21</f>
        <v>#DIV/0!</v>
      </c>
    </row>
    <row r="22" spans="1:21" ht="49.95" customHeight="1" thickTop="1" x14ac:dyDescent="0.5">
      <c r="B22" s="81" t="s">
        <v>73</v>
      </c>
      <c r="C22" s="87"/>
      <c r="D22" s="87"/>
      <c r="E22" s="48"/>
      <c r="F22" s="48"/>
      <c r="G22" s="49"/>
      <c r="H22" s="49"/>
      <c r="I22" s="50"/>
      <c r="J22" s="50"/>
      <c r="K22" s="50"/>
      <c r="L22" s="50"/>
      <c r="M22" s="50"/>
      <c r="N22" s="50"/>
      <c r="O22" s="50"/>
      <c r="P22" s="51"/>
      <c r="Q22" s="52"/>
      <c r="R22" s="53"/>
      <c r="S22" s="106"/>
      <c r="T22" s="54"/>
      <c r="U22" s="55"/>
    </row>
    <row r="23" spans="1:21" ht="31.95" customHeight="1" thickBot="1" x14ac:dyDescent="0.45">
      <c r="B23" s="82"/>
      <c r="C23" s="88">
        <v>0</v>
      </c>
      <c r="D23" s="89">
        <f>IF(C23&gt;0,C23-S23-1,0)</f>
        <v>0</v>
      </c>
      <c r="E23" s="56">
        <v>0</v>
      </c>
      <c r="F23" s="57" t="e">
        <f>E23/C23</f>
        <v>#DIV/0!</v>
      </c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58"/>
      <c r="R23" s="59"/>
      <c r="S23" s="103">
        <f>SUM(G23:R23)</f>
        <v>0</v>
      </c>
      <c r="T23" s="60"/>
      <c r="U23" s="61" t="e">
        <f>T23/S23</f>
        <v>#DIV/0!</v>
      </c>
    </row>
    <row r="24" spans="1:21" ht="49.95" customHeight="1" thickTop="1" x14ac:dyDescent="0.5">
      <c r="B24" s="81" t="s">
        <v>73</v>
      </c>
      <c r="C24" s="87"/>
      <c r="D24" s="87"/>
      <c r="E24" s="48"/>
      <c r="F24" s="48"/>
      <c r="G24" s="49"/>
      <c r="H24" s="49"/>
      <c r="I24" s="50"/>
      <c r="J24" s="50"/>
      <c r="K24" s="50"/>
      <c r="L24" s="50"/>
      <c r="M24" s="50"/>
      <c r="N24" s="50"/>
      <c r="O24" s="50"/>
      <c r="P24" s="51"/>
      <c r="Q24" s="52"/>
      <c r="R24" s="53"/>
      <c r="S24" s="106"/>
      <c r="T24" s="54"/>
      <c r="U24" s="55"/>
    </row>
    <row r="25" spans="1:21" ht="31.95" customHeight="1" thickBot="1" x14ac:dyDescent="0.45">
      <c r="B25" s="82"/>
      <c r="C25" s="88">
        <v>0</v>
      </c>
      <c r="D25" s="89">
        <f>IF(C25&gt;0,C25-S25-1,0)</f>
        <v>0</v>
      </c>
      <c r="E25" s="56">
        <v>0</v>
      </c>
      <c r="F25" s="57" t="e">
        <f>E25/C25</f>
        <v>#DIV/0!</v>
      </c>
      <c r="G25" s="58"/>
      <c r="H25" s="58"/>
      <c r="I25" s="58"/>
      <c r="J25" s="58"/>
      <c r="K25" s="58"/>
      <c r="L25" s="58"/>
      <c r="M25" s="58"/>
      <c r="N25" s="58"/>
      <c r="O25" s="58"/>
      <c r="P25" s="59"/>
      <c r="Q25" s="58"/>
      <c r="R25" s="59"/>
      <c r="S25" s="103">
        <f>SUM(G25:R25)</f>
        <v>0</v>
      </c>
      <c r="T25" s="60"/>
      <c r="U25" s="61" t="e">
        <f>T25/S25</f>
        <v>#DIV/0!</v>
      </c>
    </row>
    <row r="26" spans="1:21" ht="49.95" customHeight="1" thickTop="1" x14ac:dyDescent="0.5">
      <c r="B26" s="81" t="s">
        <v>73</v>
      </c>
      <c r="C26" s="87"/>
      <c r="D26" s="87"/>
      <c r="E26" s="48"/>
      <c r="F26" s="48"/>
      <c r="G26" s="49"/>
      <c r="H26" s="49"/>
      <c r="I26" s="50"/>
      <c r="J26" s="50"/>
      <c r="K26" s="50"/>
      <c r="L26" s="50"/>
      <c r="M26" s="50"/>
      <c r="N26" s="50"/>
      <c r="O26" s="50"/>
      <c r="P26" s="51"/>
      <c r="Q26" s="52"/>
      <c r="R26" s="53"/>
      <c r="S26" s="106"/>
      <c r="T26" s="54"/>
      <c r="U26" s="55"/>
    </row>
    <row r="27" spans="1:21" ht="31.95" customHeight="1" thickBot="1" x14ac:dyDescent="0.45">
      <c r="B27" s="82"/>
      <c r="C27" s="88">
        <v>0</v>
      </c>
      <c r="D27" s="89">
        <f>IF(C27&gt;0,C27-S27-1,0)</f>
        <v>0</v>
      </c>
      <c r="E27" s="56">
        <v>0</v>
      </c>
      <c r="F27" s="57" t="e">
        <f>E27/C27</f>
        <v>#DIV/0!</v>
      </c>
      <c r="G27" s="58"/>
      <c r="H27" s="58"/>
      <c r="I27" s="58"/>
      <c r="J27" s="58"/>
      <c r="K27" s="58"/>
      <c r="L27" s="58"/>
      <c r="M27" s="58"/>
      <c r="N27" s="58"/>
      <c r="O27" s="58"/>
      <c r="P27" s="59"/>
      <c r="Q27" s="58"/>
      <c r="R27" s="59"/>
      <c r="S27" s="103">
        <f>SUM(G27:R27)</f>
        <v>0</v>
      </c>
      <c r="T27" s="60"/>
      <c r="U27" s="61" t="e">
        <f>T27/S27</f>
        <v>#DIV/0!</v>
      </c>
    </row>
    <row r="28" spans="1:21" ht="13.05" customHeight="1" thickTop="1" thickBot="1" x14ac:dyDescent="0.45">
      <c r="A28" s="112" t="s">
        <v>104</v>
      </c>
      <c r="B28" s="121"/>
      <c r="C28" s="122"/>
      <c r="D28" s="123"/>
      <c r="E28" s="124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7"/>
      <c r="Q28" s="126"/>
      <c r="R28" s="128"/>
      <c r="S28" s="103"/>
      <c r="T28" s="60"/>
      <c r="U28" s="100"/>
    </row>
    <row r="29" spans="1:21" ht="49.95" customHeight="1" outlineLevel="1" thickTop="1" x14ac:dyDescent="0.5">
      <c r="B29" s="81" t="s">
        <v>73</v>
      </c>
      <c r="C29" s="87"/>
      <c r="D29" s="87"/>
      <c r="E29" s="48"/>
      <c r="F29" s="48"/>
      <c r="G29" s="49"/>
      <c r="H29" s="49"/>
      <c r="I29" s="50"/>
      <c r="J29" s="50"/>
      <c r="K29" s="50"/>
      <c r="L29" s="50"/>
      <c r="M29" s="50"/>
      <c r="N29" s="50"/>
      <c r="O29" s="50"/>
      <c r="P29" s="51"/>
      <c r="Q29" s="52"/>
      <c r="R29" s="117"/>
      <c r="S29" s="107"/>
      <c r="T29" s="60"/>
      <c r="U29" s="99"/>
    </row>
    <row r="30" spans="1:21" ht="31.95" customHeight="1" outlineLevel="1" thickBot="1" x14ac:dyDescent="0.45">
      <c r="B30" s="82"/>
      <c r="C30" s="88">
        <v>0</v>
      </c>
      <c r="D30" s="89">
        <f>IF(C30&gt;0,C30-S30-1,0)</f>
        <v>0</v>
      </c>
      <c r="E30" s="56">
        <v>0</v>
      </c>
      <c r="F30" s="57" t="e">
        <f>E30/C30</f>
        <v>#DIV/0!</v>
      </c>
      <c r="G30" s="58"/>
      <c r="H30" s="58"/>
      <c r="I30" s="58"/>
      <c r="J30" s="58"/>
      <c r="K30" s="58"/>
      <c r="L30" s="58"/>
      <c r="M30" s="58"/>
      <c r="N30" s="58"/>
      <c r="O30" s="58"/>
      <c r="P30" s="59"/>
      <c r="Q30" s="58"/>
      <c r="R30" s="118"/>
      <c r="S30" s="103">
        <f>SUM(G30:R30)</f>
        <v>0</v>
      </c>
      <c r="T30" s="60"/>
      <c r="U30" s="100" t="e">
        <f>T30/S30</f>
        <v>#DIV/0!</v>
      </c>
    </row>
    <row r="31" spans="1:21" ht="49.95" customHeight="1" outlineLevel="1" thickTop="1" x14ac:dyDescent="0.5">
      <c r="B31" s="81" t="s">
        <v>73</v>
      </c>
      <c r="C31" s="87"/>
      <c r="D31" s="87"/>
      <c r="E31" s="48"/>
      <c r="F31" s="48"/>
      <c r="G31" s="49"/>
      <c r="H31" s="49"/>
      <c r="I31" s="50"/>
      <c r="J31" s="50"/>
      <c r="K31" s="50"/>
      <c r="L31" s="50"/>
      <c r="M31" s="50"/>
      <c r="N31" s="50"/>
      <c r="O31" s="50"/>
      <c r="P31" s="51"/>
      <c r="Q31" s="62"/>
      <c r="R31" s="119"/>
      <c r="S31" s="107"/>
      <c r="T31" s="60"/>
      <c r="U31" s="99"/>
    </row>
    <row r="32" spans="1:21" ht="31.95" customHeight="1" outlineLevel="1" thickBot="1" x14ac:dyDescent="0.45">
      <c r="B32" s="82"/>
      <c r="C32" s="90">
        <v>0</v>
      </c>
      <c r="D32" s="91">
        <f>IF(C32&gt;0,C32-S32-1,0)</f>
        <v>0</v>
      </c>
      <c r="E32" s="64">
        <v>0</v>
      </c>
      <c r="F32" s="57" t="e">
        <f>E32/C32</f>
        <v>#DIV/0!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118"/>
      <c r="S32" s="103">
        <f>SUM(G32:R32)</f>
        <v>0</v>
      </c>
      <c r="T32" s="60"/>
      <c r="U32" s="100" t="e">
        <f>T32/S32</f>
        <v>#DIV/0!</v>
      </c>
    </row>
    <row r="33" spans="1:21" ht="49.95" customHeight="1" outlineLevel="1" thickTop="1" x14ac:dyDescent="0.5">
      <c r="B33" s="81" t="s">
        <v>73</v>
      </c>
      <c r="C33" s="87"/>
      <c r="D33" s="87"/>
      <c r="E33" s="48"/>
      <c r="F33" s="48"/>
      <c r="G33" s="49"/>
      <c r="H33" s="49"/>
      <c r="I33" s="50"/>
      <c r="J33" s="50"/>
      <c r="K33" s="50"/>
      <c r="L33" s="50"/>
      <c r="M33" s="50"/>
      <c r="N33" s="50"/>
      <c r="O33" s="50"/>
      <c r="P33" s="51"/>
      <c r="Q33" s="62"/>
      <c r="R33" s="119"/>
      <c r="S33" s="107"/>
      <c r="T33" s="60"/>
      <c r="U33" s="101"/>
    </row>
    <row r="34" spans="1:21" ht="31.95" customHeight="1" outlineLevel="1" thickBot="1" x14ac:dyDescent="0.45">
      <c r="B34" s="82"/>
      <c r="C34" s="88">
        <v>0</v>
      </c>
      <c r="D34" s="89">
        <f>IF(C34&gt;0,C34-S34-1,0)</f>
        <v>0</v>
      </c>
      <c r="E34" s="56">
        <v>0</v>
      </c>
      <c r="F34" s="57" t="e">
        <f>E34/C34</f>
        <v>#DIV/0!</v>
      </c>
      <c r="G34" s="58"/>
      <c r="H34" s="58"/>
      <c r="I34" s="58"/>
      <c r="J34" s="58"/>
      <c r="K34" s="58"/>
      <c r="L34" s="58"/>
      <c r="M34" s="58"/>
      <c r="N34" s="58"/>
      <c r="O34" s="58"/>
      <c r="P34" s="59"/>
      <c r="Q34" s="58"/>
      <c r="R34" s="118"/>
      <c r="S34" s="103">
        <f>SUM(G34:R34)</f>
        <v>0</v>
      </c>
      <c r="T34" s="60"/>
      <c r="U34" s="100" t="e">
        <f>T34/S34</f>
        <v>#DIV/0!</v>
      </c>
    </row>
    <row r="35" spans="1:21" ht="49.95" customHeight="1" outlineLevel="1" thickTop="1" x14ac:dyDescent="0.5">
      <c r="B35" s="81" t="s">
        <v>73</v>
      </c>
      <c r="C35" s="87"/>
      <c r="D35" s="87"/>
      <c r="E35" s="48"/>
      <c r="F35" s="48"/>
      <c r="G35" s="49"/>
      <c r="H35" s="49"/>
      <c r="I35" s="50"/>
      <c r="J35" s="50"/>
      <c r="K35" s="50"/>
      <c r="L35" s="50"/>
      <c r="M35" s="50"/>
      <c r="N35" s="50"/>
      <c r="O35" s="50"/>
      <c r="P35" s="51"/>
      <c r="Q35" s="62"/>
      <c r="R35" s="119"/>
      <c r="S35" s="107"/>
      <c r="T35" s="60"/>
      <c r="U35" s="101"/>
    </row>
    <row r="36" spans="1:21" ht="31.95" customHeight="1" outlineLevel="1" thickBot="1" x14ac:dyDescent="0.45">
      <c r="B36" s="82"/>
      <c r="C36" s="88">
        <v>0</v>
      </c>
      <c r="D36" s="89">
        <f>IF(C36&gt;0,C36-S36-1,0)</f>
        <v>0</v>
      </c>
      <c r="E36" s="56">
        <v>0</v>
      </c>
      <c r="F36" s="57" t="e">
        <f>E36/C36</f>
        <v>#DIV/0!</v>
      </c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8"/>
      <c r="R36" s="118"/>
      <c r="S36" s="103">
        <f>SUM(G36:R36)</f>
        <v>0</v>
      </c>
      <c r="T36" s="60"/>
      <c r="U36" s="100" t="e">
        <f>T36/S36</f>
        <v>#DIV/0!</v>
      </c>
    </row>
    <row r="37" spans="1:21" ht="13.05" customHeight="1" thickTop="1" thickBot="1" x14ac:dyDescent="0.45">
      <c r="A37" s="112" t="s">
        <v>104</v>
      </c>
      <c r="B37" s="121"/>
      <c r="C37" s="122"/>
      <c r="D37" s="123"/>
      <c r="E37" s="124"/>
      <c r="F37" s="125"/>
      <c r="G37" s="126"/>
      <c r="H37" s="126"/>
      <c r="I37" s="126"/>
      <c r="J37" s="126"/>
      <c r="K37" s="126"/>
      <c r="L37" s="126"/>
      <c r="M37" s="126"/>
      <c r="N37" s="126"/>
      <c r="O37" s="126"/>
      <c r="P37" s="127"/>
      <c r="Q37" s="126"/>
      <c r="R37" s="128"/>
      <c r="S37" s="103"/>
      <c r="T37" s="60"/>
      <c r="U37" s="100"/>
    </row>
    <row r="38" spans="1:21" ht="49.95" hidden="1" customHeight="1" outlineLevel="1" thickTop="1" x14ac:dyDescent="0.5">
      <c r="B38" s="81" t="s">
        <v>73</v>
      </c>
      <c r="C38" s="87"/>
      <c r="D38" s="87"/>
      <c r="E38" s="48"/>
      <c r="F38" s="48"/>
      <c r="G38" s="49"/>
      <c r="H38" s="49"/>
      <c r="I38" s="50"/>
      <c r="J38" s="50"/>
      <c r="K38" s="50"/>
      <c r="L38" s="50"/>
      <c r="M38" s="50"/>
      <c r="N38" s="50"/>
      <c r="O38" s="50"/>
      <c r="P38" s="51"/>
      <c r="Q38" s="62"/>
      <c r="R38" s="119"/>
      <c r="S38" s="107"/>
      <c r="T38" s="60"/>
      <c r="U38" s="99"/>
    </row>
    <row r="39" spans="1:21" ht="31.95" hidden="1" customHeight="1" outlineLevel="1" thickBot="1" x14ac:dyDescent="0.45">
      <c r="B39" s="82"/>
      <c r="C39" s="88">
        <v>0</v>
      </c>
      <c r="D39" s="89">
        <f>IF(C39&gt;0,C39-S39-1,0)</f>
        <v>0</v>
      </c>
      <c r="E39" s="56">
        <v>0</v>
      </c>
      <c r="F39" s="57" t="e">
        <f>E39/C39</f>
        <v>#DIV/0!</v>
      </c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8"/>
      <c r="R39" s="118"/>
      <c r="S39" s="103">
        <f>SUM(G39:R39)</f>
        <v>0</v>
      </c>
      <c r="T39" s="60"/>
      <c r="U39" s="100" t="e">
        <f>T39/S39</f>
        <v>#DIV/0!</v>
      </c>
    </row>
    <row r="40" spans="1:21" ht="49.95" hidden="1" customHeight="1" outlineLevel="1" thickTop="1" x14ac:dyDescent="0.5">
      <c r="B40" s="81" t="s">
        <v>73</v>
      </c>
      <c r="C40" s="87"/>
      <c r="D40" s="87"/>
      <c r="E40" s="48"/>
      <c r="F40" s="48"/>
      <c r="G40" s="49"/>
      <c r="H40" s="49"/>
      <c r="I40" s="50"/>
      <c r="J40" s="50"/>
      <c r="K40" s="50"/>
      <c r="L40" s="50"/>
      <c r="M40" s="50"/>
      <c r="N40" s="50"/>
      <c r="O40" s="50"/>
      <c r="P40" s="51"/>
      <c r="Q40" s="62"/>
      <c r="R40" s="119"/>
      <c r="S40" s="107"/>
      <c r="T40" s="60"/>
      <c r="U40" s="101"/>
    </row>
    <row r="41" spans="1:21" ht="31.95" hidden="1" customHeight="1" outlineLevel="1" thickBot="1" x14ac:dyDescent="0.45">
      <c r="B41" s="82"/>
      <c r="C41" s="88">
        <v>0</v>
      </c>
      <c r="D41" s="89">
        <f>IF(C41&gt;0,C41-S41-1,0)</f>
        <v>0</v>
      </c>
      <c r="E41" s="56">
        <v>0</v>
      </c>
      <c r="F41" s="57" t="e">
        <f>E41/C41</f>
        <v>#DIV/0!</v>
      </c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58"/>
      <c r="R41" s="118"/>
      <c r="S41" s="103">
        <f>SUM(G41:R41)</f>
        <v>0</v>
      </c>
      <c r="T41" s="60"/>
      <c r="U41" s="100" t="e">
        <f>T41/S41</f>
        <v>#DIV/0!</v>
      </c>
    </row>
    <row r="42" spans="1:21" ht="49.95" hidden="1" customHeight="1" outlineLevel="1" thickTop="1" x14ac:dyDescent="0.5">
      <c r="B42" s="81" t="s">
        <v>73</v>
      </c>
      <c r="C42" s="87"/>
      <c r="D42" s="87"/>
      <c r="E42" s="48"/>
      <c r="F42" s="48"/>
      <c r="G42" s="49"/>
      <c r="H42" s="49"/>
      <c r="I42" s="50"/>
      <c r="J42" s="50"/>
      <c r="K42" s="50"/>
      <c r="L42" s="50"/>
      <c r="M42" s="50"/>
      <c r="N42" s="50"/>
      <c r="O42" s="50"/>
      <c r="P42" s="51"/>
      <c r="Q42" s="52"/>
      <c r="R42" s="117"/>
      <c r="S42" s="107"/>
      <c r="T42" s="60"/>
      <c r="U42" s="101"/>
    </row>
    <row r="43" spans="1:21" ht="31.95" hidden="1" customHeight="1" outlineLevel="1" thickBot="1" x14ac:dyDescent="0.45">
      <c r="B43" s="82"/>
      <c r="C43" s="88">
        <v>0</v>
      </c>
      <c r="D43" s="89">
        <f>IF(C43&gt;0,C43-S43-1,0)</f>
        <v>0</v>
      </c>
      <c r="E43" s="56">
        <v>0</v>
      </c>
      <c r="F43" s="57" t="e">
        <f>E43/C43</f>
        <v>#DIV/0!</v>
      </c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58"/>
      <c r="R43" s="118"/>
      <c r="S43" s="103">
        <f>SUM(G43:R43)</f>
        <v>0</v>
      </c>
      <c r="T43" s="60"/>
      <c r="U43" s="100" t="e">
        <f>T43/S43</f>
        <v>#DIV/0!</v>
      </c>
    </row>
    <row r="44" spans="1:21" ht="49.95" hidden="1" customHeight="1" outlineLevel="1" thickTop="1" x14ac:dyDescent="0.5">
      <c r="B44" s="81" t="s">
        <v>73</v>
      </c>
      <c r="C44" s="87"/>
      <c r="D44" s="87"/>
      <c r="E44" s="48"/>
      <c r="F44" s="48"/>
      <c r="G44" s="49"/>
      <c r="H44" s="49"/>
      <c r="I44" s="50"/>
      <c r="J44" s="50"/>
      <c r="K44" s="50"/>
      <c r="L44" s="50"/>
      <c r="M44" s="50"/>
      <c r="N44" s="50"/>
      <c r="O44" s="50"/>
      <c r="P44" s="51"/>
      <c r="Q44" s="62"/>
      <c r="R44" s="119"/>
      <c r="S44" s="107"/>
      <c r="T44" s="60"/>
      <c r="U44" s="101"/>
    </row>
    <row r="45" spans="1:21" ht="31.95" hidden="1" customHeight="1" outlineLevel="1" thickBot="1" x14ac:dyDescent="0.45">
      <c r="B45" s="82"/>
      <c r="C45" s="88">
        <v>0</v>
      </c>
      <c r="D45" s="89">
        <f>IF(C45&gt;0,C45-S45-1,0)</f>
        <v>0</v>
      </c>
      <c r="E45" s="56">
        <v>0</v>
      </c>
      <c r="F45" s="57" t="e">
        <f>E45/C45</f>
        <v>#DIV/0!</v>
      </c>
      <c r="G45" s="58"/>
      <c r="H45" s="58"/>
      <c r="I45" s="58"/>
      <c r="J45" s="58"/>
      <c r="K45" s="58"/>
      <c r="L45" s="58"/>
      <c r="M45" s="58"/>
      <c r="N45" s="58"/>
      <c r="O45" s="58"/>
      <c r="P45" s="59"/>
      <c r="Q45" s="58"/>
      <c r="R45" s="118"/>
      <c r="S45" s="103">
        <f>SUM(G45:R45)</f>
        <v>0</v>
      </c>
      <c r="T45" s="60"/>
      <c r="U45" s="100" t="e">
        <f>T45/S45</f>
        <v>#DIV/0!</v>
      </c>
    </row>
    <row r="46" spans="1:21" ht="13.05" customHeight="1" collapsed="1" thickTop="1" thickBot="1" x14ac:dyDescent="0.45">
      <c r="A46" s="112" t="s">
        <v>104</v>
      </c>
      <c r="B46" s="121"/>
      <c r="C46" s="122"/>
      <c r="D46" s="123"/>
      <c r="E46" s="124"/>
      <c r="F46" s="125"/>
      <c r="G46" s="126"/>
      <c r="H46" s="126"/>
      <c r="I46" s="126"/>
      <c r="J46" s="126"/>
      <c r="K46" s="126"/>
      <c r="L46" s="126"/>
      <c r="M46" s="126"/>
      <c r="N46" s="126"/>
      <c r="O46" s="126"/>
      <c r="P46" s="127"/>
      <c r="Q46" s="126"/>
      <c r="R46" s="128"/>
      <c r="S46" s="103"/>
      <c r="T46" s="60"/>
      <c r="U46" s="100"/>
    </row>
    <row r="47" spans="1:21" ht="49.95" hidden="1" customHeight="1" outlineLevel="1" thickTop="1" x14ac:dyDescent="0.5">
      <c r="B47" s="81" t="s">
        <v>73</v>
      </c>
      <c r="C47" s="87"/>
      <c r="D47" s="87"/>
      <c r="E47" s="48"/>
      <c r="F47" s="48"/>
      <c r="G47" s="49"/>
      <c r="H47" s="49"/>
      <c r="I47" s="50"/>
      <c r="J47" s="50"/>
      <c r="K47" s="50"/>
      <c r="L47" s="50"/>
      <c r="M47" s="50"/>
      <c r="N47" s="50"/>
      <c r="O47" s="50"/>
      <c r="P47" s="51"/>
      <c r="Q47" s="65"/>
      <c r="R47" s="120"/>
      <c r="S47" s="107"/>
      <c r="T47" s="60"/>
      <c r="U47" s="99"/>
    </row>
    <row r="48" spans="1:21" ht="31.95" hidden="1" customHeight="1" outlineLevel="1" thickBot="1" x14ac:dyDescent="0.45">
      <c r="B48" s="82"/>
      <c r="C48" s="88">
        <v>0</v>
      </c>
      <c r="D48" s="89">
        <f>IF(C48&gt;0,C48-S48-1,0)</f>
        <v>0</v>
      </c>
      <c r="E48" s="56">
        <v>0</v>
      </c>
      <c r="F48" s="57" t="e">
        <f>E48/C48</f>
        <v>#DIV/0!</v>
      </c>
      <c r="G48" s="58"/>
      <c r="H48" s="58"/>
      <c r="I48" s="58"/>
      <c r="J48" s="58"/>
      <c r="K48" s="58"/>
      <c r="L48" s="58"/>
      <c r="M48" s="58"/>
      <c r="N48" s="58"/>
      <c r="O48" s="58"/>
      <c r="P48" s="59"/>
      <c r="Q48" s="58"/>
      <c r="R48" s="118"/>
      <c r="S48" s="103">
        <f>SUM(G48:R48)</f>
        <v>0</v>
      </c>
      <c r="T48" s="60"/>
      <c r="U48" s="100" t="e">
        <f>T48/S48</f>
        <v>#DIV/0!</v>
      </c>
    </row>
    <row r="49" spans="1:21" ht="49.95" hidden="1" customHeight="1" outlineLevel="1" thickTop="1" x14ac:dyDescent="0.5">
      <c r="B49" s="81" t="s">
        <v>73</v>
      </c>
      <c r="C49" s="87"/>
      <c r="D49" s="87"/>
      <c r="E49" s="48"/>
      <c r="F49" s="48"/>
      <c r="G49" s="49"/>
      <c r="H49" s="49"/>
      <c r="I49" s="50"/>
      <c r="J49" s="50"/>
      <c r="K49" s="50"/>
      <c r="L49" s="50"/>
      <c r="M49" s="50"/>
      <c r="N49" s="50"/>
      <c r="O49" s="50"/>
      <c r="P49" s="51"/>
      <c r="Q49" s="52"/>
      <c r="R49" s="117"/>
      <c r="S49" s="107"/>
      <c r="T49" s="60"/>
      <c r="U49" s="101"/>
    </row>
    <row r="50" spans="1:21" ht="31.95" hidden="1" customHeight="1" outlineLevel="1" thickBot="1" x14ac:dyDescent="0.45">
      <c r="B50" s="82"/>
      <c r="C50" s="88">
        <v>0</v>
      </c>
      <c r="D50" s="89">
        <f>IF(C50&gt;0,C50-S50-1,0)</f>
        <v>0</v>
      </c>
      <c r="E50" s="56">
        <v>0</v>
      </c>
      <c r="F50" s="57" t="e">
        <f>E50/C50</f>
        <v>#DIV/0!</v>
      </c>
      <c r="G50" s="58"/>
      <c r="H50" s="58"/>
      <c r="I50" s="58"/>
      <c r="J50" s="58"/>
      <c r="K50" s="58"/>
      <c r="L50" s="58"/>
      <c r="M50" s="58"/>
      <c r="N50" s="58"/>
      <c r="O50" s="58"/>
      <c r="P50" s="59"/>
      <c r="Q50" s="58"/>
      <c r="R50" s="118"/>
      <c r="S50" s="103">
        <f>SUM(G50:R50)</f>
        <v>0</v>
      </c>
      <c r="T50" s="60"/>
      <c r="U50" s="100" t="e">
        <f>T50/S50</f>
        <v>#DIV/0!</v>
      </c>
    </row>
    <row r="51" spans="1:21" ht="49.95" hidden="1" customHeight="1" outlineLevel="1" thickTop="1" x14ac:dyDescent="0.5">
      <c r="B51" s="81" t="s">
        <v>73</v>
      </c>
      <c r="C51" s="87"/>
      <c r="D51" s="87"/>
      <c r="E51" s="48"/>
      <c r="F51" s="48"/>
      <c r="G51" s="49"/>
      <c r="H51" s="49"/>
      <c r="I51" s="50"/>
      <c r="J51" s="50"/>
      <c r="K51" s="50"/>
      <c r="L51" s="50"/>
      <c r="M51" s="50"/>
      <c r="N51" s="50"/>
      <c r="O51" s="50"/>
      <c r="P51" s="51"/>
      <c r="Q51" s="52"/>
      <c r="R51" s="117"/>
      <c r="S51" s="107"/>
      <c r="T51" s="60"/>
      <c r="U51" s="101"/>
    </row>
    <row r="52" spans="1:21" ht="31.95" hidden="1" customHeight="1" outlineLevel="1" thickBot="1" x14ac:dyDescent="0.45">
      <c r="B52" s="82"/>
      <c r="C52" s="88">
        <v>0</v>
      </c>
      <c r="D52" s="89">
        <f>IF(C52&gt;0,C52-S52-1,0)</f>
        <v>0</v>
      </c>
      <c r="E52" s="56">
        <v>0</v>
      </c>
      <c r="F52" s="57" t="e">
        <f>E52/C52</f>
        <v>#DIV/0!</v>
      </c>
      <c r="G52" s="58"/>
      <c r="H52" s="58"/>
      <c r="I52" s="58"/>
      <c r="J52" s="58"/>
      <c r="K52" s="58"/>
      <c r="L52" s="58"/>
      <c r="M52" s="58"/>
      <c r="N52" s="58"/>
      <c r="O52" s="58"/>
      <c r="P52" s="59"/>
      <c r="Q52" s="58"/>
      <c r="R52" s="118"/>
      <c r="S52" s="103">
        <f>SUM(G52:R52)</f>
        <v>0</v>
      </c>
      <c r="T52" s="60"/>
      <c r="U52" s="100" t="e">
        <f>T52/S52</f>
        <v>#DIV/0!</v>
      </c>
    </row>
    <row r="53" spans="1:21" ht="49.95" hidden="1" customHeight="1" outlineLevel="1" thickTop="1" x14ac:dyDescent="0.5">
      <c r="B53" s="81" t="s">
        <v>73</v>
      </c>
      <c r="C53" s="87"/>
      <c r="D53" s="87"/>
      <c r="E53" s="48"/>
      <c r="F53" s="48"/>
      <c r="G53" s="49"/>
      <c r="H53" s="49"/>
      <c r="I53" s="50"/>
      <c r="J53" s="50"/>
      <c r="K53" s="50"/>
      <c r="L53" s="50"/>
      <c r="M53" s="50"/>
      <c r="N53" s="50"/>
      <c r="O53" s="50"/>
      <c r="P53" s="51"/>
      <c r="Q53" s="52"/>
      <c r="R53" s="117"/>
      <c r="S53" s="107"/>
      <c r="T53" s="60"/>
      <c r="U53" s="101"/>
    </row>
    <row r="54" spans="1:21" ht="31.95" hidden="1" customHeight="1" outlineLevel="1" thickBot="1" x14ac:dyDescent="0.45">
      <c r="B54" s="82"/>
      <c r="C54" s="88">
        <v>0</v>
      </c>
      <c r="D54" s="89">
        <f>IF(C54&gt;0,C54-S54-1,0)</f>
        <v>0</v>
      </c>
      <c r="E54" s="56">
        <v>0</v>
      </c>
      <c r="F54" s="57" t="e">
        <f>E54/C54</f>
        <v>#DIV/0!</v>
      </c>
      <c r="G54" s="58"/>
      <c r="H54" s="58"/>
      <c r="I54" s="58"/>
      <c r="J54" s="58"/>
      <c r="K54" s="58"/>
      <c r="L54" s="58"/>
      <c r="M54" s="58"/>
      <c r="N54" s="58"/>
      <c r="O54" s="58"/>
      <c r="P54" s="59"/>
      <c r="Q54" s="58"/>
      <c r="R54" s="118"/>
      <c r="S54" s="103">
        <f>SUM(G54:R54)</f>
        <v>0</v>
      </c>
      <c r="T54" s="60"/>
      <c r="U54" s="100" t="e">
        <f>T54/S54</f>
        <v>#DIV/0!</v>
      </c>
    </row>
    <row r="55" spans="1:21" ht="13.05" customHeight="1" collapsed="1" thickTop="1" thickBot="1" x14ac:dyDescent="0.45">
      <c r="A55" s="112" t="s">
        <v>104</v>
      </c>
      <c r="B55" s="121"/>
      <c r="C55" s="122"/>
      <c r="D55" s="123"/>
      <c r="E55" s="124"/>
      <c r="F55" s="125"/>
      <c r="G55" s="126"/>
      <c r="H55" s="126"/>
      <c r="I55" s="126"/>
      <c r="J55" s="126"/>
      <c r="K55" s="126"/>
      <c r="L55" s="126"/>
      <c r="M55" s="126"/>
      <c r="N55" s="126"/>
      <c r="O55" s="126"/>
      <c r="P55" s="127"/>
      <c r="Q55" s="126"/>
      <c r="R55" s="128"/>
      <c r="S55" s="103"/>
      <c r="T55" s="60"/>
      <c r="U55" s="61"/>
    </row>
    <row r="56" spans="1:21" ht="49.95" hidden="1" customHeight="1" outlineLevel="1" thickTop="1" x14ac:dyDescent="0.5">
      <c r="B56" s="81" t="s">
        <v>73</v>
      </c>
      <c r="C56" s="87"/>
      <c r="D56" s="87"/>
      <c r="E56" s="48"/>
      <c r="F56" s="48"/>
      <c r="G56" s="49"/>
      <c r="H56" s="49"/>
      <c r="I56" s="50"/>
      <c r="J56" s="50"/>
      <c r="K56" s="50"/>
      <c r="L56" s="50"/>
      <c r="M56" s="50"/>
      <c r="N56" s="50"/>
      <c r="O56" s="50"/>
      <c r="P56" s="51"/>
      <c r="Q56" s="52"/>
      <c r="R56" s="117"/>
      <c r="S56" s="107"/>
      <c r="T56" s="60"/>
      <c r="U56" s="101"/>
    </row>
    <row r="57" spans="1:21" ht="31.95" hidden="1" customHeight="1" outlineLevel="1" thickBot="1" x14ac:dyDescent="0.45">
      <c r="B57" s="82"/>
      <c r="C57" s="88">
        <v>0</v>
      </c>
      <c r="D57" s="89">
        <f>IF(C57&gt;0,C57-S57-1,0)</f>
        <v>0</v>
      </c>
      <c r="E57" s="56">
        <v>0</v>
      </c>
      <c r="F57" s="57" t="e">
        <f>E57/C57</f>
        <v>#DIV/0!</v>
      </c>
      <c r="G57" s="58"/>
      <c r="H57" s="58"/>
      <c r="I57" s="58"/>
      <c r="J57" s="58"/>
      <c r="K57" s="58"/>
      <c r="L57" s="58"/>
      <c r="M57" s="58"/>
      <c r="N57" s="58"/>
      <c r="O57" s="58"/>
      <c r="P57" s="59"/>
      <c r="Q57" s="58"/>
      <c r="R57" s="118"/>
      <c r="S57" s="103">
        <f>SUM(G57:R57)</f>
        <v>0</v>
      </c>
      <c r="T57" s="60"/>
      <c r="U57" s="100" t="e">
        <f>T57/S57</f>
        <v>#DIV/0!</v>
      </c>
    </row>
    <row r="58" spans="1:21" ht="49.95" hidden="1" customHeight="1" outlineLevel="1" thickTop="1" x14ac:dyDescent="0.5">
      <c r="B58" s="81" t="s">
        <v>73</v>
      </c>
      <c r="C58" s="87"/>
      <c r="D58" s="87"/>
      <c r="E58" s="48"/>
      <c r="F58" s="48"/>
      <c r="G58" s="49"/>
      <c r="H58" s="49"/>
      <c r="I58" s="50"/>
      <c r="J58" s="50"/>
      <c r="K58" s="50"/>
      <c r="L58" s="50"/>
      <c r="M58" s="50"/>
      <c r="N58" s="50"/>
      <c r="O58" s="50"/>
      <c r="P58" s="51"/>
      <c r="Q58" s="52"/>
      <c r="R58" s="117"/>
      <c r="S58" s="107"/>
      <c r="T58" s="60"/>
      <c r="U58" s="101"/>
    </row>
    <row r="59" spans="1:21" ht="31.95" hidden="1" customHeight="1" outlineLevel="1" thickBot="1" x14ac:dyDescent="0.45">
      <c r="B59" s="82"/>
      <c r="C59" s="88">
        <v>0</v>
      </c>
      <c r="D59" s="89">
        <f>IF(C59&gt;0,C59-S59-1,0)</f>
        <v>0</v>
      </c>
      <c r="E59" s="56">
        <v>0</v>
      </c>
      <c r="F59" s="57" t="e">
        <f>E59/C59</f>
        <v>#DIV/0!</v>
      </c>
      <c r="G59" s="58"/>
      <c r="H59" s="58"/>
      <c r="I59" s="58"/>
      <c r="J59" s="58"/>
      <c r="K59" s="58"/>
      <c r="L59" s="58"/>
      <c r="M59" s="58"/>
      <c r="N59" s="58"/>
      <c r="O59" s="58"/>
      <c r="P59" s="59"/>
      <c r="Q59" s="58"/>
      <c r="R59" s="118"/>
      <c r="S59" s="103">
        <f>SUM(G59:R59)</f>
        <v>0</v>
      </c>
      <c r="T59" s="60"/>
      <c r="U59" s="100" t="e">
        <f>T59/S59</f>
        <v>#DIV/0!</v>
      </c>
    </row>
    <row r="60" spans="1:21" ht="49.95" hidden="1" customHeight="1" outlineLevel="1" thickTop="1" x14ac:dyDescent="0.5">
      <c r="B60" s="81" t="s">
        <v>73</v>
      </c>
      <c r="C60" s="87"/>
      <c r="D60" s="87"/>
      <c r="E60" s="48"/>
      <c r="F60" s="48"/>
      <c r="G60" s="49"/>
      <c r="H60" s="49"/>
      <c r="I60" s="50"/>
      <c r="J60" s="50"/>
      <c r="K60" s="50"/>
      <c r="L60" s="50"/>
      <c r="M60" s="50"/>
      <c r="N60" s="50"/>
      <c r="O60" s="50"/>
      <c r="P60" s="51"/>
      <c r="Q60" s="62"/>
      <c r="R60" s="119"/>
      <c r="S60" s="107"/>
      <c r="T60" s="60"/>
      <c r="U60" s="99"/>
    </row>
    <row r="61" spans="1:21" ht="31.95" hidden="1" customHeight="1" outlineLevel="1" thickBot="1" x14ac:dyDescent="0.45">
      <c r="B61" s="82"/>
      <c r="C61" s="90">
        <v>0</v>
      </c>
      <c r="D61" s="91">
        <f>IF(C61&gt;0,C61-S61-1,0)</f>
        <v>0</v>
      </c>
      <c r="E61" s="64">
        <v>0</v>
      </c>
      <c r="F61" s="57" t="e">
        <f>E61/C61</f>
        <v>#DIV/0!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118"/>
      <c r="S61" s="103">
        <f>SUM(G61:R61)</f>
        <v>0</v>
      </c>
      <c r="T61" s="60"/>
      <c r="U61" s="100" t="e">
        <f>T61/S61</f>
        <v>#DIV/0!</v>
      </c>
    </row>
    <row r="62" spans="1:21" ht="49.95" hidden="1" customHeight="1" outlineLevel="1" thickTop="1" x14ac:dyDescent="0.5">
      <c r="B62" s="81" t="s">
        <v>73</v>
      </c>
      <c r="C62" s="87"/>
      <c r="D62" s="87"/>
      <c r="E62" s="48"/>
      <c r="F62" s="48"/>
      <c r="G62" s="49"/>
      <c r="H62" s="49"/>
      <c r="I62" s="50"/>
      <c r="J62" s="50"/>
      <c r="K62" s="50"/>
      <c r="L62" s="50"/>
      <c r="M62" s="50"/>
      <c r="N62" s="50"/>
      <c r="O62" s="50"/>
      <c r="P62" s="51"/>
      <c r="Q62" s="62"/>
      <c r="R62" s="119"/>
      <c r="S62" s="107"/>
      <c r="T62" s="60"/>
      <c r="U62" s="101"/>
    </row>
    <row r="63" spans="1:21" ht="31.95" hidden="1" customHeight="1" outlineLevel="1" thickBot="1" x14ac:dyDescent="0.45">
      <c r="B63" s="82"/>
      <c r="C63" s="88">
        <v>0</v>
      </c>
      <c r="D63" s="89">
        <f>IF(C63&gt;0,C63-S63-1,0)</f>
        <v>0</v>
      </c>
      <c r="E63" s="56">
        <v>0</v>
      </c>
      <c r="F63" s="57" t="e">
        <f>E63/C63</f>
        <v>#DIV/0!</v>
      </c>
      <c r="G63" s="58"/>
      <c r="H63" s="58"/>
      <c r="I63" s="58"/>
      <c r="J63" s="58"/>
      <c r="K63" s="58"/>
      <c r="L63" s="58"/>
      <c r="M63" s="58"/>
      <c r="N63" s="58"/>
      <c r="O63" s="58"/>
      <c r="P63" s="59"/>
      <c r="Q63" s="58"/>
      <c r="R63" s="118"/>
      <c r="S63" s="103">
        <f>SUM(G63:R63)</f>
        <v>0</v>
      </c>
      <c r="T63" s="60"/>
      <c r="U63" s="100" t="e">
        <f>T63/S63</f>
        <v>#DIV/0!</v>
      </c>
    </row>
    <row r="64" spans="1:21" ht="13.05" customHeight="1" collapsed="1" thickTop="1" thickBot="1" x14ac:dyDescent="0.45">
      <c r="A64" s="112" t="s">
        <v>104</v>
      </c>
      <c r="B64" s="121"/>
      <c r="C64" s="122"/>
      <c r="D64" s="123"/>
      <c r="E64" s="124"/>
      <c r="F64" s="125"/>
      <c r="G64" s="126"/>
      <c r="H64" s="126"/>
      <c r="I64" s="126"/>
      <c r="J64" s="126"/>
      <c r="K64" s="126"/>
      <c r="L64" s="126"/>
      <c r="M64" s="126"/>
      <c r="N64" s="126"/>
      <c r="O64" s="126"/>
      <c r="P64" s="127"/>
      <c r="Q64" s="126"/>
      <c r="R64" s="128"/>
      <c r="S64" s="103"/>
      <c r="T64" s="60"/>
      <c r="U64" s="100"/>
    </row>
    <row r="65" spans="1:21" ht="49.95" hidden="1" customHeight="1" outlineLevel="1" thickTop="1" x14ac:dyDescent="0.5">
      <c r="B65" s="81" t="s">
        <v>73</v>
      </c>
      <c r="C65" s="87"/>
      <c r="D65" s="87"/>
      <c r="E65" s="48"/>
      <c r="F65" s="48"/>
      <c r="G65" s="49"/>
      <c r="H65" s="49"/>
      <c r="I65" s="50"/>
      <c r="J65" s="50"/>
      <c r="K65" s="50"/>
      <c r="L65" s="50"/>
      <c r="M65" s="50"/>
      <c r="N65" s="50"/>
      <c r="O65" s="50"/>
      <c r="P65" s="51"/>
      <c r="Q65" s="62"/>
      <c r="R65" s="119"/>
      <c r="S65" s="107"/>
      <c r="T65" s="60"/>
      <c r="U65" s="99"/>
    </row>
    <row r="66" spans="1:21" ht="31.95" hidden="1" customHeight="1" outlineLevel="1" thickBot="1" x14ac:dyDescent="0.45">
      <c r="B66" s="82"/>
      <c r="C66" s="88">
        <v>0</v>
      </c>
      <c r="D66" s="89">
        <f>IF(C66&gt;0,C66-S66-1,0)</f>
        <v>0</v>
      </c>
      <c r="E66" s="56">
        <v>0</v>
      </c>
      <c r="F66" s="57" t="e">
        <f>E66/C66</f>
        <v>#DIV/0!</v>
      </c>
      <c r="G66" s="58"/>
      <c r="H66" s="58"/>
      <c r="I66" s="58"/>
      <c r="J66" s="58"/>
      <c r="K66" s="58"/>
      <c r="L66" s="58"/>
      <c r="M66" s="58"/>
      <c r="N66" s="58"/>
      <c r="O66" s="58"/>
      <c r="P66" s="59"/>
      <c r="Q66" s="58"/>
      <c r="R66" s="118"/>
      <c r="S66" s="103">
        <f>SUM(G66:R66)</f>
        <v>0</v>
      </c>
      <c r="T66" s="60"/>
      <c r="U66" s="100" t="e">
        <f>T66/S66</f>
        <v>#DIV/0!</v>
      </c>
    </row>
    <row r="67" spans="1:21" ht="49.95" hidden="1" customHeight="1" outlineLevel="1" thickTop="1" x14ac:dyDescent="0.5">
      <c r="B67" s="81" t="s">
        <v>73</v>
      </c>
      <c r="C67" s="87"/>
      <c r="D67" s="87"/>
      <c r="E67" s="48"/>
      <c r="F67" s="48"/>
      <c r="G67" s="49"/>
      <c r="H67" s="49"/>
      <c r="I67" s="50"/>
      <c r="J67" s="50"/>
      <c r="K67" s="50"/>
      <c r="L67" s="50"/>
      <c r="M67" s="50"/>
      <c r="N67" s="50"/>
      <c r="O67" s="50"/>
      <c r="P67" s="51"/>
      <c r="Q67" s="62"/>
      <c r="R67" s="119"/>
      <c r="S67" s="107"/>
      <c r="T67" s="60"/>
      <c r="U67" s="101"/>
    </row>
    <row r="68" spans="1:21" ht="31.95" hidden="1" customHeight="1" outlineLevel="1" thickBot="1" x14ac:dyDescent="0.45">
      <c r="B68" s="82"/>
      <c r="C68" s="88">
        <v>0</v>
      </c>
      <c r="D68" s="89">
        <f>IF(C68&gt;0,C68-S68-1,0)</f>
        <v>0</v>
      </c>
      <c r="E68" s="56">
        <v>0</v>
      </c>
      <c r="F68" s="57" t="e">
        <f>E68/C68</f>
        <v>#DIV/0!</v>
      </c>
      <c r="G68" s="58"/>
      <c r="H68" s="58"/>
      <c r="I68" s="58"/>
      <c r="J68" s="58"/>
      <c r="K68" s="58"/>
      <c r="L68" s="58"/>
      <c r="M68" s="58"/>
      <c r="N68" s="58"/>
      <c r="O68" s="58"/>
      <c r="P68" s="59"/>
      <c r="Q68" s="58"/>
      <c r="R68" s="118"/>
      <c r="S68" s="103">
        <f>SUM(G68:R68)</f>
        <v>0</v>
      </c>
      <c r="T68" s="60"/>
      <c r="U68" s="100" t="e">
        <f>T68/S68</f>
        <v>#DIV/0!</v>
      </c>
    </row>
    <row r="69" spans="1:21" ht="49.95" hidden="1" customHeight="1" outlineLevel="1" thickTop="1" x14ac:dyDescent="0.5">
      <c r="B69" s="81" t="s">
        <v>73</v>
      </c>
      <c r="C69" s="87"/>
      <c r="D69" s="87"/>
      <c r="E69" s="48"/>
      <c r="F69" s="48"/>
      <c r="G69" s="49"/>
      <c r="H69" s="49"/>
      <c r="I69" s="50"/>
      <c r="J69" s="50"/>
      <c r="K69" s="50"/>
      <c r="L69" s="50"/>
      <c r="M69" s="50"/>
      <c r="N69" s="50"/>
      <c r="O69" s="50"/>
      <c r="P69" s="51"/>
      <c r="Q69" s="62"/>
      <c r="R69" s="119"/>
      <c r="S69" s="107"/>
      <c r="T69" s="60"/>
      <c r="U69" s="101"/>
    </row>
    <row r="70" spans="1:21" ht="31.95" hidden="1" customHeight="1" outlineLevel="1" thickBot="1" x14ac:dyDescent="0.45">
      <c r="B70" s="82"/>
      <c r="C70" s="88">
        <v>0</v>
      </c>
      <c r="D70" s="89">
        <f>IF(C70&gt;0,C70-S70-1,0)</f>
        <v>0</v>
      </c>
      <c r="E70" s="56">
        <v>0</v>
      </c>
      <c r="F70" s="57" t="e">
        <f>E70/C70</f>
        <v>#DIV/0!</v>
      </c>
      <c r="G70" s="58"/>
      <c r="H70" s="58"/>
      <c r="I70" s="58"/>
      <c r="J70" s="58"/>
      <c r="K70" s="58"/>
      <c r="L70" s="58"/>
      <c r="M70" s="58"/>
      <c r="N70" s="58"/>
      <c r="O70" s="58"/>
      <c r="P70" s="59"/>
      <c r="Q70" s="58"/>
      <c r="R70" s="118"/>
      <c r="S70" s="103">
        <f>SUM(G70:R70)</f>
        <v>0</v>
      </c>
      <c r="T70" s="60"/>
      <c r="U70" s="100" t="e">
        <f>T70/S70</f>
        <v>#DIV/0!</v>
      </c>
    </row>
    <row r="71" spans="1:21" ht="49.95" hidden="1" customHeight="1" outlineLevel="1" thickTop="1" x14ac:dyDescent="0.5">
      <c r="B71" s="81" t="s">
        <v>73</v>
      </c>
      <c r="C71" s="87"/>
      <c r="D71" s="87"/>
      <c r="E71" s="48"/>
      <c r="F71" s="48"/>
      <c r="G71" s="49"/>
      <c r="H71" s="49"/>
      <c r="I71" s="50"/>
      <c r="J71" s="50"/>
      <c r="K71" s="50"/>
      <c r="L71" s="50"/>
      <c r="M71" s="50"/>
      <c r="N71" s="50"/>
      <c r="O71" s="50"/>
      <c r="P71" s="51"/>
      <c r="Q71" s="52"/>
      <c r="R71" s="117"/>
      <c r="S71" s="107"/>
      <c r="T71" s="60"/>
      <c r="U71" s="101"/>
    </row>
    <row r="72" spans="1:21" ht="31.95" hidden="1" customHeight="1" outlineLevel="1" thickBot="1" x14ac:dyDescent="0.45">
      <c r="B72" s="82"/>
      <c r="C72" s="88">
        <v>0</v>
      </c>
      <c r="D72" s="89">
        <f>IF(C72&gt;0,C72-S72-1,0)</f>
        <v>0</v>
      </c>
      <c r="E72" s="56">
        <v>0</v>
      </c>
      <c r="F72" s="57" t="e">
        <f>E72/C72</f>
        <v>#DIV/0!</v>
      </c>
      <c r="G72" s="58"/>
      <c r="H72" s="58"/>
      <c r="I72" s="58"/>
      <c r="J72" s="58"/>
      <c r="K72" s="58"/>
      <c r="L72" s="58"/>
      <c r="M72" s="58"/>
      <c r="N72" s="58"/>
      <c r="O72" s="58"/>
      <c r="P72" s="59"/>
      <c r="Q72" s="58"/>
      <c r="R72" s="118"/>
      <c r="S72" s="103">
        <f>SUM(G72:R72)</f>
        <v>0</v>
      </c>
      <c r="T72" s="60"/>
      <c r="U72" s="100" t="e">
        <f>T72/S72</f>
        <v>#DIV/0!</v>
      </c>
    </row>
    <row r="73" spans="1:21" ht="13.05" customHeight="1" collapsed="1" thickTop="1" thickBot="1" x14ac:dyDescent="0.45">
      <c r="A73" s="112" t="s">
        <v>104</v>
      </c>
      <c r="B73" s="121"/>
      <c r="C73" s="122"/>
      <c r="D73" s="123"/>
      <c r="E73" s="124"/>
      <c r="F73" s="125"/>
      <c r="G73" s="126"/>
      <c r="H73" s="126"/>
      <c r="I73" s="126"/>
      <c r="J73" s="126"/>
      <c r="K73" s="126"/>
      <c r="L73" s="126"/>
      <c r="M73" s="126"/>
      <c r="N73" s="126"/>
      <c r="O73" s="126"/>
      <c r="P73" s="127"/>
      <c r="Q73" s="126"/>
      <c r="R73" s="128"/>
      <c r="S73" s="103"/>
      <c r="T73" s="60"/>
      <c r="U73" s="100"/>
    </row>
    <row r="74" spans="1:21" ht="49.95" hidden="1" customHeight="1" outlineLevel="1" thickTop="1" x14ac:dyDescent="0.5">
      <c r="B74" s="81" t="s">
        <v>73</v>
      </c>
      <c r="C74" s="87"/>
      <c r="D74" s="87"/>
      <c r="E74" s="48"/>
      <c r="F74" s="48"/>
      <c r="G74" s="49"/>
      <c r="H74" s="49"/>
      <c r="I74" s="50"/>
      <c r="J74" s="50"/>
      <c r="K74" s="50"/>
      <c r="L74" s="50"/>
      <c r="M74" s="50"/>
      <c r="N74" s="50"/>
      <c r="O74" s="50"/>
      <c r="P74" s="51"/>
      <c r="Q74" s="62"/>
      <c r="R74" s="119"/>
      <c r="S74" s="107"/>
      <c r="T74" s="60"/>
      <c r="U74" s="99"/>
    </row>
    <row r="75" spans="1:21" ht="31.95" hidden="1" customHeight="1" outlineLevel="1" thickBot="1" x14ac:dyDescent="0.45">
      <c r="B75" s="82"/>
      <c r="C75" s="88">
        <v>0</v>
      </c>
      <c r="D75" s="89">
        <f>IF(C75&gt;0,C75-S75-1,0)</f>
        <v>0</v>
      </c>
      <c r="E75" s="56">
        <v>0</v>
      </c>
      <c r="F75" s="57" t="e">
        <f>E75/C75</f>
        <v>#DIV/0!</v>
      </c>
      <c r="G75" s="58"/>
      <c r="H75" s="58"/>
      <c r="I75" s="58"/>
      <c r="J75" s="58"/>
      <c r="K75" s="58"/>
      <c r="L75" s="58"/>
      <c r="M75" s="58"/>
      <c r="N75" s="58"/>
      <c r="O75" s="58"/>
      <c r="P75" s="59"/>
      <c r="Q75" s="58"/>
      <c r="R75" s="118"/>
      <c r="S75" s="103">
        <f>SUM(G75:R75)</f>
        <v>0</v>
      </c>
      <c r="T75" s="60"/>
      <c r="U75" s="100" t="e">
        <f>T75/S75</f>
        <v>#DIV/0!</v>
      </c>
    </row>
    <row r="76" spans="1:21" ht="49.95" hidden="1" customHeight="1" outlineLevel="1" thickTop="1" x14ac:dyDescent="0.5">
      <c r="B76" s="81" t="s">
        <v>73</v>
      </c>
      <c r="C76" s="87"/>
      <c r="D76" s="87"/>
      <c r="E76" s="48"/>
      <c r="F76" s="48"/>
      <c r="G76" s="49"/>
      <c r="H76" s="49"/>
      <c r="I76" s="50"/>
      <c r="J76" s="50"/>
      <c r="K76" s="50"/>
      <c r="L76" s="50"/>
      <c r="M76" s="50"/>
      <c r="N76" s="50"/>
      <c r="O76" s="50"/>
      <c r="P76" s="51"/>
      <c r="Q76" s="65"/>
      <c r="R76" s="120"/>
      <c r="S76" s="107"/>
      <c r="T76" s="60"/>
      <c r="U76" s="101"/>
    </row>
    <row r="77" spans="1:21" ht="31.95" hidden="1" customHeight="1" outlineLevel="1" thickBot="1" x14ac:dyDescent="0.45">
      <c r="B77" s="82"/>
      <c r="C77" s="88">
        <v>0</v>
      </c>
      <c r="D77" s="89">
        <f>IF(C77&gt;0,C77-S77-1,0)</f>
        <v>0</v>
      </c>
      <c r="E77" s="56">
        <v>0</v>
      </c>
      <c r="F77" s="57" t="e">
        <f>E77/C77</f>
        <v>#DIV/0!</v>
      </c>
      <c r="G77" s="58"/>
      <c r="H77" s="58"/>
      <c r="I77" s="58"/>
      <c r="J77" s="58"/>
      <c r="K77" s="58"/>
      <c r="L77" s="58"/>
      <c r="M77" s="58"/>
      <c r="N77" s="58"/>
      <c r="O77" s="58"/>
      <c r="P77" s="59"/>
      <c r="Q77" s="58"/>
      <c r="R77" s="118"/>
      <c r="S77" s="103">
        <f>SUM(G77:R77)</f>
        <v>0</v>
      </c>
      <c r="T77" s="60"/>
      <c r="U77" s="100" t="e">
        <f>T77/S77</f>
        <v>#DIV/0!</v>
      </c>
    </row>
    <row r="78" spans="1:21" ht="49.95" hidden="1" customHeight="1" outlineLevel="1" thickTop="1" x14ac:dyDescent="0.5">
      <c r="B78" s="81" t="s">
        <v>73</v>
      </c>
      <c r="C78" s="87"/>
      <c r="D78" s="87"/>
      <c r="E78" s="48"/>
      <c r="F78" s="48"/>
      <c r="G78" s="49"/>
      <c r="H78" s="49"/>
      <c r="I78" s="50"/>
      <c r="J78" s="50"/>
      <c r="K78" s="50"/>
      <c r="L78" s="50"/>
      <c r="M78" s="50"/>
      <c r="N78" s="50"/>
      <c r="O78" s="50"/>
      <c r="P78" s="51"/>
      <c r="Q78" s="62"/>
      <c r="R78" s="119"/>
      <c r="S78" s="107"/>
      <c r="T78" s="60"/>
      <c r="U78" s="101"/>
    </row>
    <row r="79" spans="1:21" ht="31.95" hidden="1" customHeight="1" outlineLevel="1" thickBot="1" x14ac:dyDescent="0.45">
      <c r="B79" s="82"/>
      <c r="C79" s="88">
        <v>0</v>
      </c>
      <c r="D79" s="89">
        <f>IF(C79&gt;0,C79-S79-1,0)</f>
        <v>0</v>
      </c>
      <c r="E79" s="56">
        <v>0</v>
      </c>
      <c r="F79" s="57" t="e">
        <f>E79/C79</f>
        <v>#DIV/0!</v>
      </c>
      <c r="G79" s="58"/>
      <c r="H79" s="58"/>
      <c r="I79" s="58"/>
      <c r="J79" s="58"/>
      <c r="K79" s="58"/>
      <c r="L79" s="58"/>
      <c r="M79" s="58"/>
      <c r="N79" s="58"/>
      <c r="O79" s="58"/>
      <c r="P79" s="59"/>
      <c r="Q79" s="58"/>
      <c r="R79" s="118"/>
      <c r="S79" s="103">
        <f>SUM(G79:R79)</f>
        <v>0</v>
      </c>
      <c r="T79" s="60"/>
      <c r="U79" s="100" t="e">
        <f>T79/S79</f>
        <v>#DIV/0!</v>
      </c>
    </row>
    <row r="80" spans="1:21" ht="49.95" hidden="1" customHeight="1" outlineLevel="1" thickTop="1" x14ac:dyDescent="0.5">
      <c r="B80" s="81" t="s">
        <v>73</v>
      </c>
      <c r="C80" s="87"/>
      <c r="D80" s="87"/>
      <c r="E80" s="48"/>
      <c r="F80" s="48"/>
      <c r="G80" s="49"/>
      <c r="H80" s="49"/>
      <c r="I80" s="50"/>
      <c r="J80" s="50"/>
      <c r="K80" s="50"/>
      <c r="L80" s="50"/>
      <c r="M80" s="50"/>
      <c r="N80" s="50"/>
      <c r="O80" s="50"/>
      <c r="P80" s="51"/>
      <c r="Q80" s="62"/>
      <c r="R80" s="119"/>
      <c r="S80" s="107"/>
      <c r="T80" s="60"/>
      <c r="U80" s="101"/>
    </row>
    <row r="81" spans="1:21" ht="31.95" hidden="1" customHeight="1" outlineLevel="1" thickBot="1" x14ac:dyDescent="0.45">
      <c r="B81" s="82"/>
      <c r="C81" s="88">
        <v>0</v>
      </c>
      <c r="D81" s="89">
        <f>IF(C81&gt;0,C81-S81-1,0)</f>
        <v>0</v>
      </c>
      <c r="E81" s="56">
        <v>0</v>
      </c>
      <c r="F81" s="57" t="e">
        <f>E81/C81</f>
        <v>#DIV/0!</v>
      </c>
      <c r="G81" s="58"/>
      <c r="H81" s="58"/>
      <c r="I81" s="58"/>
      <c r="J81" s="58"/>
      <c r="K81" s="58"/>
      <c r="L81" s="58"/>
      <c r="M81" s="58"/>
      <c r="N81" s="58"/>
      <c r="O81" s="58"/>
      <c r="P81" s="59"/>
      <c r="Q81" s="58"/>
      <c r="R81" s="118"/>
      <c r="S81" s="103">
        <f>SUM(G81:R81)</f>
        <v>0</v>
      </c>
      <c r="T81" s="60"/>
      <c r="U81" s="100" t="e">
        <f>T81/S81</f>
        <v>#DIV/0!</v>
      </c>
    </row>
    <row r="82" spans="1:21" ht="13.05" customHeight="1" collapsed="1" thickTop="1" thickBot="1" x14ac:dyDescent="0.45">
      <c r="A82" s="112" t="s">
        <v>104</v>
      </c>
      <c r="B82" s="121"/>
      <c r="C82" s="122"/>
      <c r="D82" s="123"/>
      <c r="E82" s="124"/>
      <c r="F82" s="125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8"/>
      <c r="S82" s="103"/>
      <c r="T82" s="60"/>
      <c r="U82" s="97"/>
    </row>
    <row r="83" spans="1:21" ht="49.95" hidden="1" customHeight="1" outlineLevel="1" thickTop="1" x14ac:dyDescent="0.5">
      <c r="B83" s="81" t="s">
        <v>73</v>
      </c>
      <c r="C83" s="87"/>
      <c r="D83" s="87"/>
      <c r="E83" s="48"/>
      <c r="F83" s="48"/>
      <c r="G83" s="49"/>
      <c r="H83" s="49"/>
      <c r="I83" s="50"/>
      <c r="J83" s="50"/>
      <c r="K83" s="50"/>
      <c r="L83" s="50"/>
      <c r="M83" s="50"/>
      <c r="N83" s="50"/>
      <c r="O83" s="50"/>
      <c r="P83" s="51"/>
      <c r="Q83" s="52"/>
      <c r="R83" s="117"/>
      <c r="S83" s="107"/>
      <c r="T83" s="98"/>
      <c r="U83" s="63"/>
    </row>
    <row r="84" spans="1:21" ht="31.95" hidden="1" customHeight="1" outlineLevel="1" thickBot="1" x14ac:dyDescent="0.45">
      <c r="B84" s="82"/>
      <c r="C84" s="88">
        <v>0</v>
      </c>
      <c r="D84" s="89">
        <f>IF(C84&gt;0,C84-S84-1,0)</f>
        <v>0</v>
      </c>
      <c r="E84" s="56">
        <v>0</v>
      </c>
      <c r="F84" s="57" t="e">
        <f>E84/C84</f>
        <v>#DIV/0!</v>
      </c>
      <c r="G84" s="58"/>
      <c r="H84" s="58"/>
      <c r="I84" s="58"/>
      <c r="J84" s="58"/>
      <c r="K84" s="58"/>
      <c r="L84" s="58"/>
      <c r="M84" s="58"/>
      <c r="N84" s="58"/>
      <c r="O84" s="58"/>
      <c r="P84" s="59"/>
      <c r="Q84" s="58"/>
      <c r="R84" s="118"/>
      <c r="S84" s="103">
        <f>SUM(G84:R84)</f>
        <v>0</v>
      </c>
      <c r="T84" s="60"/>
      <c r="U84" s="61" t="e">
        <f>T84/S84</f>
        <v>#DIV/0!</v>
      </c>
    </row>
    <row r="85" spans="1:21" ht="49.95" hidden="1" customHeight="1" outlineLevel="1" thickTop="1" x14ac:dyDescent="0.5">
      <c r="B85" s="81" t="s">
        <v>73</v>
      </c>
      <c r="C85" s="87"/>
      <c r="D85" s="87"/>
      <c r="E85" s="48"/>
      <c r="F85" s="48"/>
      <c r="G85" s="49"/>
      <c r="H85" s="49"/>
      <c r="I85" s="50"/>
      <c r="J85" s="50"/>
      <c r="K85" s="50"/>
      <c r="L85" s="50"/>
      <c r="M85" s="50"/>
      <c r="N85" s="50"/>
      <c r="O85" s="50"/>
      <c r="P85" s="51"/>
      <c r="Q85" s="62"/>
      <c r="R85" s="119"/>
      <c r="S85" s="106"/>
      <c r="T85" s="54"/>
      <c r="U85" s="55"/>
    </row>
    <row r="86" spans="1:21" ht="31.95" hidden="1" customHeight="1" outlineLevel="1" thickBot="1" x14ac:dyDescent="0.45">
      <c r="B86" s="82"/>
      <c r="C86" s="88">
        <v>0</v>
      </c>
      <c r="D86" s="89">
        <f>IF(C86&gt;0,C86-S86-1,0)</f>
        <v>0</v>
      </c>
      <c r="E86" s="56">
        <v>0</v>
      </c>
      <c r="F86" s="57" t="e">
        <f>E86/C86</f>
        <v>#DIV/0!</v>
      </c>
      <c r="G86" s="58"/>
      <c r="H86" s="58"/>
      <c r="I86" s="58"/>
      <c r="J86" s="58"/>
      <c r="K86" s="58"/>
      <c r="L86" s="58"/>
      <c r="M86" s="58"/>
      <c r="N86" s="58"/>
      <c r="O86" s="58"/>
      <c r="P86" s="59"/>
      <c r="Q86" s="58"/>
      <c r="R86" s="118"/>
      <c r="S86" s="103">
        <f>SUM(G86:R86)</f>
        <v>0</v>
      </c>
      <c r="T86" s="60"/>
      <c r="U86" s="61" t="e">
        <f>T86/S86</f>
        <v>#DIV/0!</v>
      </c>
    </row>
    <row r="87" spans="1:21" ht="49.95" hidden="1" customHeight="1" outlineLevel="1" thickTop="1" x14ac:dyDescent="0.5">
      <c r="B87" s="81" t="s">
        <v>73</v>
      </c>
      <c r="C87" s="87"/>
      <c r="D87" s="87"/>
      <c r="E87" s="48"/>
      <c r="F87" s="48"/>
      <c r="G87" s="49"/>
      <c r="H87" s="49"/>
      <c r="I87" s="50"/>
      <c r="J87" s="50"/>
      <c r="K87" s="50"/>
      <c r="L87" s="50"/>
      <c r="M87" s="50"/>
      <c r="N87" s="50"/>
      <c r="O87" s="50"/>
      <c r="P87" s="51"/>
      <c r="Q87" s="65"/>
      <c r="R87" s="120"/>
      <c r="S87" s="106"/>
      <c r="T87" s="54"/>
      <c r="U87" s="55"/>
    </row>
    <row r="88" spans="1:21" ht="31.95" hidden="1" customHeight="1" outlineLevel="1" thickBot="1" x14ac:dyDescent="0.45">
      <c r="B88" s="82"/>
      <c r="C88" s="88">
        <v>0</v>
      </c>
      <c r="D88" s="89">
        <f>IF(C88&gt;0,C88-S88-1,0)</f>
        <v>0</v>
      </c>
      <c r="E88" s="56">
        <v>0</v>
      </c>
      <c r="F88" s="57" t="e">
        <f>E88/C88</f>
        <v>#DIV/0!</v>
      </c>
      <c r="G88" s="58"/>
      <c r="H88" s="58"/>
      <c r="I88" s="58"/>
      <c r="J88" s="58"/>
      <c r="K88" s="58"/>
      <c r="L88" s="58"/>
      <c r="M88" s="58"/>
      <c r="N88" s="58"/>
      <c r="O88" s="58"/>
      <c r="P88" s="59"/>
      <c r="Q88" s="58"/>
      <c r="R88" s="118"/>
      <c r="S88" s="103">
        <f>SUM(G88:R88)</f>
        <v>0</v>
      </c>
      <c r="T88" s="60"/>
      <c r="U88" s="61" t="e">
        <f>T88/S88</f>
        <v>#DIV/0!</v>
      </c>
    </row>
    <row r="89" spans="1:21" ht="49.95" hidden="1" customHeight="1" outlineLevel="1" thickTop="1" x14ac:dyDescent="0.5">
      <c r="B89" s="81" t="s">
        <v>73</v>
      </c>
      <c r="C89" s="87"/>
      <c r="D89" s="87"/>
      <c r="E89" s="48"/>
      <c r="F89" s="48"/>
      <c r="G89" s="49"/>
      <c r="H89" s="49"/>
      <c r="I89" s="50"/>
      <c r="J89" s="50"/>
      <c r="K89" s="50"/>
      <c r="L89" s="50"/>
      <c r="M89" s="50"/>
      <c r="N89" s="50"/>
      <c r="O89" s="50"/>
      <c r="P89" s="51"/>
      <c r="Q89" s="65"/>
      <c r="R89" s="120"/>
      <c r="S89" s="106"/>
      <c r="T89" s="54"/>
      <c r="U89" s="55"/>
    </row>
    <row r="90" spans="1:21" ht="31.95" hidden="1" customHeight="1" outlineLevel="1" thickBot="1" x14ac:dyDescent="0.45">
      <c r="B90" s="82"/>
      <c r="C90" s="88">
        <v>0</v>
      </c>
      <c r="D90" s="89">
        <v>0</v>
      </c>
      <c r="E90" s="56">
        <v>0</v>
      </c>
      <c r="F90" s="57" t="e">
        <f>E90/C90</f>
        <v>#DIV/0!</v>
      </c>
      <c r="G90" s="58"/>
      <c r="H90" s="58"/>
      <c r="I90" s="58"/>
      <c r="J90" s="58"/>
      <c r="K90" s="58"/>
      <c r="L90" s="58"/>
      <c r="M90" s="58"/>
      <c r="N90" s="58"/>
      <c r="O90" s="58"/>
      <c r="P90" s="59"/>
      <c r="Q90" s="58"/>
      <c r="R90" s="118"/>
      <c r="S90" s="103">
        <f>SUM(G90:R90)</f>
        <v>0</v>
      </c>
      <c r="T90" s="60"/>
      <c r="U90" s="61" t="e">
        <f>T90/S90</f>
        <v>#DIV/0!</v>
      </c>
    </row>
    <row r="91" spans="1:21" ht="13.05" customHeight="1" collapsed="1" thickTop="1" thickBot="1" x14ac:dyDescent="0.45">
      <c r="A91" s="112" t="s">
        <v>104</v>
      </c>
      <c r="B91" s="121"/>
      <c r="C91" s="122"/>
      <c r="D91" s="123"/>
      <c r="E91" s="124"/>
      <c r="F91" s="125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8"/>
      <c r="S91" s="103"/>
      <c r="T91" s="60"/>
      <c r="U91" s="97"/>
    </row>
    <row r="92" spans="1:21" ht="34.950000000000003" customHeight="1" thickTop="1" thickBot="1" x14ac:dyDescent="0.55000000000000004">
      <c r="B92" s="113" t="s">
        <v>3</v>
      </c>
      <c r="C92" s="92">
        <f>SUM(C21,C23,C25,C27,C30,C32,C34,C36,C39,C41,C43,C45,C48,C50,C52,C54,C57,C59,C61,C63,C66,C68,C70,C72,C75,C77,C79,C81,C84,C86,C88,C90)</f>
        <v>0</v>
      </c>
      <c r="D92" s="92">
        <f>SUM(D21,D23,D25,D27,D30,D32,D34,D36,D39,D41,D43,D45,D48,D50,D52,D54,D57,D59,D61,D63,D66,D68,D70,D72,D75,D77,D79,D81,D84,D86,D88,D90)</f>
        <v>0</v>
      </c>
      <c r="E92" s="129">
        <f>SUM(E21,E23,E25,E27,E30,E32,E34,E36,E39,E41,E43,E45,E48,E50,E52,E54,E57,E59,E61,E63,E66,E68,E70,E72,E75,E77,E79,E81,E84,E86,E88,E90)</f>
        <v>0</v>
      </c>
      <c r="F92" s="66" t="e">
        <f>E92/C92</f>
        <v>#DIV/0!</v>
      </c>
      <c r="G92" s="67"/>
      <c r="H92" s="67"/>
      <c r="I92" s="67"/>
      <c r="J92" s="67"/>
      <c r="K92" s="67"/>
      <c r="L92" s="67"/>
      <c r="M92" s="68"/>
      <c r="N92" s="69"/>
      <c r="O92" s="70"/>
      <c r="P92" s="67"/>
      <c r="Q92" s="70"/>
      <c r="R92" s="67"/>
      <c r="S92" s="114"/>
      <c r="T92" s="115"/>
      <c r="U92" s="116"/>
    </row>
    <row r="93" spans="1:21" ht="42" customHeight="1" thickBot="1" x14ac:dyDescent="0.45">
      <c r="B93" s="258" t="s">
        <v>42</v>
      </c>
      <c r="C93" s="259"/>
      <c r="D93" s="259"/>
      <c r="E93" s="259"/>
      <c r="F93" s="260"/>
      <c r="G93" s="93">
        <f t="shared" ref="G93:R93" si="1">SUM(G21,G23,G25,G27,G30,G32,G34,G36,G39,G41,G43,G45,G48,G50,G52,G54,G57,G59,G61,G63,G66,G68,G70,G72,G75,G77,G79,G81,G84,G86,G88,G90)</f>
        <v>0</v>
      </c>
      <c r="H93" s="93">
        <f t="shared" si="1"/>
        <v>0</v>
      </c>
      <c r="I93" s="93">
        <f t="shared" si="1"/>
        <v>0</v>
      </c>
      <c r="J93" s="93">
        <f t="shared" si="1"/>
        <v>0</v>
      </c>
      <c r="K93" s="93">
        <f t="shared" si="1"/>
        <v>0</v>
      </c>
      <c r="L93" s="93">
        <f t="shared" si="1"/>
        <v>0</v>
      </c>
      <c r="M93" s="93">
        <f t="shared" si="1"/>
        <v>0</v>
      </c>
      <c r="N93" s="93">
        <f t="shared" si="1"/>
        <v>0</v>
      </c>
      <c r="O93" s="93">
        <f t="shared" si="1"/>
        <v>0</v>
      </c>
      <c r="P93" s="93">
        <f t="shared" si="1"/>
        <v>0</v>
      </c>
      <c r="Q93" s="93">
        <f t="shared" si="1"/>
        <v>0</v>
      </c>
      <c r="R93" s="93">
        <f t="shared" si="1"/>
        <v>0</v>
      </c>
      <c r="S93" s="93">
        <f>SUM(S21,S23,S25,S27,S30,S32,S34,S36,S39,S41,S43,S45,S48,S50,S52,S54,S57,S59,S61,S63,S66,S68,S70,S72,S75,S77,S79,S81,S84,S86,S88,S90)</f>
        <v>0</v>
      </c>
      <c r="T93" s="71">
        <f>SUM(T21,T23,T25,T27,T30,T32,T34,T36,T39,T41,T43,T45,T48,T50,T52,T54,T57,T59,T61,T63,T66,T68,T70,T72,T75,T77,T79,T81,T84,T86,T88,T90)</f>
        <v>0</v>
      </c>
      <c r="U93" s="72" t="e">
        <f>T93/S93</f>
        <v>#DIV/0!</v>
      </c>
    </row>
    <row r="94" spans="1:21" ht="18.600000000000001" customHeight="1" x14ac:dyDescent="0.5">
      <c r="B94" s="29"/>
      <c r="C94" s="29"/>
      <c r="D94" s="29"/>
      <c r="E94" s="29"/>
      <c r="F94" s="29"/>
      <c r="G94" s="73"/>
      <c r="H94" s="74"/>
      <c r="I94" s="74"/>
      <c r="J94" s="74"/>
      <c r="K94" s="29"/>
      <c r="L94" s="252" t="s">
        <v>5</v>
      </c>
      <c r="M94" s="253"/>
      <c r="N94" s="254"/>
    </row>
    <row r="95" spans="1:21" ht="18.600000000000001" customHeight="1" thickBot="1" x14ac:dyDescent="0.55000000000000004">
      <c r="B95" s="75"/>
      <c r="C95" s="29"/>
      <c r="D95" s="29"/>
      <c r="E95" s="29"/>
      <c r="F95" s="29"/>
      <c r="G95" s="76"/>
      <c r="H95" s="74"/>
      <c r="I95" s="74"/>
      <c r="J95" s="74"/>
      <c r="K95" s="29"/>
      <c r="L95" s="255"/>
      <c r="M95" s="256"/>
      <c r="N95" s="257"/>
    </row>
    <row r="96" spans="1:21" ht="29.25" customHeight="1" x14ac:dyDescent="0.4">
      <c r="B96" s="77"/>
      <c r="C96" s="29"/>
      <c r="D96" s="29"/>
      <c r="E96" s="29"/>
      <c r="F96" s="29"/>
      <c r="G96" s="78"/>
      <c r="H96" s="79"/>
      <c r="I96" s="79"/>
      <c r="J96" s="79"/>
      <c r="K96" s="29"/>
      <c r="L96" s="36"/>
      <c r="M96" s="29"/>
    </row>
    <row r="97" spans="2:13" x14ac:dyDescent="0.4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36"/>
      <c r="M97" s="29"/>
    </row>
    <row r="98" spans="2:13" x14ac:dyDescent="0.4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36"/>
      <c r="M98" s="29"/>
    </row>
    <row r="99" spans="2:13" x14ac:dyDescent="0.4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36"/>
      <c r="M99" s="29"/>
    </row>
  </sheetData>
  <sheetProtection sheet="1" formatCells="0" formatColumns="0" formatRows="0"/>
  <mergeCells count="15">
    <mergeCell ref="G2:P2"/>
    <mergeCell ref="S15:U15"/>
    <mergeCell ref="S16:U17"/>
    <mergeCell ref="L94:N95"/>
    <mergeCell ref="B93:F93"/>
    <mergeCell ref="B15:B18"/>
    <mergeCell ref="G12:P12"/>
    <mergeCell ref="G13:P13"/>
    <mergeCell ref="C15:C18"/>
    <mergeCell ref="E15:E18"/>
    <mergeCell ref="H5:J5"/>
    <mergeCell ref="H6:J6"/>
    <mergeCell ref="D15:D18"/>
    <mergeCell ref="H7:J7"/>
    <mergeCell ref="H8:J8"/>
  </mergeCells>
  <conditionalFormatting sqref="G17:R17">
    <cfRule type="cellIs" dxfId="47" priority="10" operator="equal">
      <formula>"festivo"</formula>
    </cfRule>
  </conditionalFormatting>
  <conditionalFormatting sqref="G93:R93">
    <cfRule type="cellIs" dxfId="46" priority="1" operator="greaterThan">
      <formula>G$19</formula>
    </cfRule>
  </conditionalFormatting>
  <conditionalFormatting sqref="S21 S23 S25 S27 S30">
    <cfRule type="cellIs" dxfId="45" priority="14" stopIfTrue="1" operator="lessThan">
      <formula>$C21-1</formula>
    </cfRule>
    <cfRule type="cellIs" dxfId="44" priority="15" stopIfTrue="1" operator="greaterThan">
      <formula>$C21-1</formula>
    </cfRule>
  </conditionalFormatting>
  <conditionalFormatting sqref="S32 S34 S36 S39 S41">
    <cfRule type="cellIs" dxfId="43" priority="12" stopIfTrue="1" operator="lessThan">
      <formula>$C32-1</formula>
    </cfRule>
    <cfRule type="cellIs" dxfId="42" priority="13" stopIfTrue="1" operator="greaterThan">
      <formula>$C32-1</formula>
    </cfRule>
  </conditionalFormatting>
  <conditionalFormatting sqref="S43 S45 S48 S84 S86 S88 S90">
    <cfRule type="cellIs" dxfId="41" priority="8" stopIfTrue="1" operator="lessThan">
      <formula>$C43-1</formula>
    </cfRule>
    <cfRule type="cellIs" dxfId="40" priority="9" stopIfTrue="1" operator="greaterThan">
      <formula>$C43-1</formula>
    </cfRule>
  </conditionalFormatting>
  <conditionalFormatting sqref="S50 S52 S54 S57 S59">
    <cfRule type="cellIs" dxfId="39" priority="6" stopIfTrue="1" operator="lessThan">
      <formula>$C50-1</formula>
    </cfRule>
    <cfRule type="cellIs" dxfId="38" priority="7" stopIfTrue="1" operator="greaterThan">
      <formula>$C50-1</formula>
    </cfRule>
  </conditionalFormatting>
  <conditionalFormatting sqref="S61 S63 S66 S68 S70 S79 S81">
    <cfRule type="cellIs" dxfId="37" priority="4" stopIfTrue="1" operator="lessThan">
      <formula>$C61-1</formula>
    </cfRule>
    <cfRule type="cellIs" dxfId="36" priority="5" stopIfTrue="1" operator="greaterThan">
      <formula>$C61-1</formula>
    </cfRule>
  </conditionalFormatting>
  <conditionalFormatting sqref="S72 S75 S77">
    <cfRule type="cellIs" dxfId="35" priority="2" stopIfTrue="1" operator="lessThan">
      <formula>$C72-1</formula>
    </cfRule>
    <cfRule type="cellIs" dxfId="34" priority="3" stopIfTrue="1" operator="greaterThan">
      <formula>$C72-1</formula>
    </cfRule>
  </conditionalFormatting>
  <dataValidations count="7">
    <dataValidation type="whole" allowBlank="1" showInputMessage="1" showErrorMessage="1" sqref="H3" xr:uid="{8AAB4B57-6BFC-496C-BA17-688D1BE51624}">
      <formula1>1</formula1>
      <formula2>21</formula2>
    </dataValidation>
    <dataValidation type="list" allowBlank="1" showInputMessage="1" showErrorMessage="1" sqref="P5:P8 N5:N8" xr:uid="{588FFAB0-63CF-4804-8885-952CCC7831EC}">
      <formula1>ORARI</formula1>
    </dataValidation>
    <dataValidation type="list" allowBlank="1" showInputMessage="1" showErrorMessage="1" sqref="N3" xr:uid="{8A903381-4E45-44BC-883E-E2E47648DFDC}">
      <formula1>"sabbia"</formula1>
    </dataValidation>
    <dataValidation type="list" allowBlank="1" showInputMessage="1" showErrorMessage="1" sqref="H5:H8" xr:uid="{FB93CB12-EB94-4441-9EE5-27DB84D1E463}">
      <formula1>MATCH_FORMAT</formula1>
    </dataValidation>
    <dataValidation type="list" allowBlank="1" showInputMessage="1" showErrorMessage="1" sqref="L5:L8" xr:uid="{8724A262-B5A6-4D13-8859-56C26164612B}">
      <formula1>"1h, 1h15m,1h30m,2h"</formula1>
    </dataValidation>
    <dataValidation type="list" allowBlank="1" showInputMessage="1" showErrorMessage="1" sqref="P3" xr:uid="{ECCE564E-F298-4015-97DF-0C3CA6EDCE92}">
      <formula1>"all' aperto, al coperto"</formula1>
    </dataValidation>
    <dataValidation type="list" allowBlank="1" showInputMessage="1" showErrorMessage="1" sqref="G17:R17" xr:uid="{D2C36FA1-3CB4-401D-B8C0-7E414D357B71}">
      <formula1>"feriale,festivo"</formula1>
    </dataValidation>
  </dataValidations>
  <hyperlinks>
    <hyperlink ref="G18" location="'IMPOSTA TURNI B'!A1" display="IMPOSTA" xr:uid="{6E304058-B3FE-41DB-A6BD-1699F358C6AE}"/>
    <hyperlink ref="H18:R18" location="'IMPOSTA TURNI B'!A1" display="IMPOSTA" xr:uid="{538491F5-1906-4520-A8E9-975D11C2FFED}"/>
  </hyperlinks>
  <pageMargins left="0.25" right="0.25" top="0.33" bottom="0.24" header="0.3" footer="0.3"/>
  <pageSetup paperSize="9" scale="27" orientation="landscape" r:id="rId1"/>
  <ignoredErrors>
    <ignoredError sqref="F83:F90 U92:U93 U21:U27 F21:F27 U29:U36 F29:F36 U38:U45 F38:F45 U47:U54 F47:F54 U56:U63 F56:F63 U65:U72 F65:F72 U74:U81 F74:F81 U83:U90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013C-31AC-42EA-A601-851CD1015B1C}">
  <sheetPr codeName="Foglio1">
    <tabColor theme="4" tint="0.59999389629810485"/>
  </sheetPr>
  <dimension ref="A1:M20"/>
  <sheetViews>
    <sheetView zoomScaleNormal="100" workbookViewId="0">
      <selection activeCell="L3" sqref="L3"/>
    </sheetView>
  </sheetViews>
  <sheetFormatPr defaultColWidth="8.89453125" defaultRowHeight="14.4" x14ac:dyDescent="0.55000000000000004"/>
  <cols>
    <col min="1" max="1" width="15.3125" style="7" customWidth="1"/>
    <col min="2" max="11" width="8.89453125" style="8"/>
    <col min="12" max="16384" width="8.89453125" style="1"/>
  </cols>
  <sheetData>
    <row r="1" spans="1:13" ht="32.1" customHeight="1" x14ac:dyDescent="0.55000000000000004">
      <c r="A1" s="9" t="s">
        <v>50</v>
      </c>
      <c r="B1" s="10">
        <f>'UNDER-OVER B'!G93</f>
        <v>0</v>
      </c>
      <c r="C1" s="10">
        <f>'UNDER-OVER B'!H93</f>
        <v>0</v>
      </c>
      <c r="D1" s="10">
        <f>'UNDER-OVER B'!I93</f>
        <v>0</v>
      </c>
      <c r="E1" s="10">
        <f>'UNDER-OVER B'!J93</f>
        <v>0</v>
      </c>
      <c r="F1" s="10">
        <f>'UNDER-OVER B'!K93</f>
        <v>0</v>
      </c>
      <c r="G1" s="10">
        <f>'UNDER-OVER B'!L93</f>
        <v>0</v>
      </c>
      <c r="H1" s="10">
        <f>'UNDER-OVER B'!M93</f>
        <v>0</v>
      </c>
      <c r="I1" s="10">
        <f>'UNDER-OVER B'!N93</f>
        <v>0</v>
      </c>
      <c r="J1" s="10">
        <f>'UNDER-OVER B'!O93</f>
        <v>0</v>
      </c>
      <c r="K1" s="10">
        <f>'UNDER-OVER B'!P93</f>
        <v>0</v>
      </c>
      <c r="L1" s="10">
        <f>'UNDER-OVER B'!Q93</f>
        <v>0</v>
      </c>
      <c r="M1" s="10">
        <f>'UNDER-OVER B'!R93</f>
        <v>0</v>
      </c>
    </row>
    <row r="2" spans="1:13" ht="15.3" x14ac:dyDescent="0.55000000000000004">
      <c r="A2" s="11" t="s">
        <v>49</v>
      </c>
      <c r="B2" s="12">
        <f t="shared" ref="B2" si="0">SUM(B6:B20)</f>
        <v>0</v>
      </c>
      <c r="C2" s="12">
        <f t="shared" ref="C2:K2" si="1">SUM(C6:C20)</f>
        <v>0</v>
      </c>
      <c r="D2" s="12">
        <f t="shared" si="1"/>
        <v>0</v>
      </c>
      <c r="E2" s="12">
        <f t="shared" si="1"/>
        <v>0</v>
      </c>
      <c r="F2" s="12">
        <f t="shared" si="1"/>
        <v>0</v>
      </c>
      <c r="G2" s="12">
        <f t="shared" si="1"/>
        <v>0</v>
      </c>
      <c r="H2" s="12">
        <f t="shared" si="1"/>
        <v>0</v>
      </c>
      <c r="I2" s="12">
        <f t="shared" si="1"/>
        <v>0</v>
      </c>
      <c r="J2" s="12">
        <f t="shared" si="1"/>
        <v>0</v>
      </c>
      <c r="K2" s="12">
        <f t="shared" si="1"/>
        <v>0</v>
      </c>
      <c r="L2" s="12">
        <f t="shared" ref="L2:M2" si="2">SUM(L6:L20)</f>
        <v>0</v>
      </c>
      <c r="M2" s="13">
        <f t="shared" si="2"/>
        <v>0</v>
      </c>
    </row>
    <row r="3" spans="1:13" ht="18.899999999999999" customHeight="1" x14ac:dyDescent="0.55000000000000004">
      <c r="A3" s="14" t="s">
        <v>37</v>
      </c>
      <c r="B3" s="15" t="str">
        <f>'UNDER-OVER B'!G15</f>
        <v>gg/mm</v>
      </c>
      <c r="C3" s="15" t="str">
        <f>'UNDER-OVER B'!H15</f>
        <v>gg/mm</v>
      </c>
      <c r="D3" s="15" t="str">
        <f>'UNDER-OVER B'!I15</f>
        <v>gg/mm</v>
      </c>
      <c r="E3" s="15" t="str">
        <f>'UNDER-OVER B'!J15</f>
        <v>gg/mm</v>
      </c>
      <c r="F3" s="15" t="str">
        <f>'UNDER-OVER B'!K15</f>
        <v>gg/mm</v>
      </c>
      <c r="G3" s="15" t="str">
        <f>'UNDER-OVER B'!L15</f>
        <v>gg/mm</v>
      </c>
      <c r="H3" s="15" t="str">
        <f>'UNDER-OVER B'!M15</f>
        <v>gg/mm</v>
      </c>
      <c r="I3" s="15" t="str">
        <f>'UNDER-OVER B'!N15</f>
        <v>gg/mm</v>
      </c>
      <c r="J3" s="15" t="str">
        <f>'UNDER-OVER B'!O15</f>
        <v>gg/mm</v>
      </c>
      <c r="K3" s="15" t="str">
        <f>'UNDER-OVER B'!P15</f>
        <v>gg/mm</v>
      </c>
      <c r="L3" s="24" t="str">
        <f>'UNDER-OVER B'!Q15</f>
        <v>gg/mm</v>
      </c>
      <c r="M3" s="24" t="str">
        <f>'UNDER-OVER B'!R15</f>
        <v>gg/mm</v>
      </c>
    </row>
    <row r="4" spans="1:13" ht="18" customHeight="1" x14ac:dyDescent="0.55000000000000004">
      <c r="A4" s="14" t="s">
        <v>38</v>
      </c>
      <c r="B4" s="26" t="str">
        <f>'UNDER-OVER B'!G16</f>
        <v/>
      </c>
      <c r="C4" s="26" t="str">
        <f>'UNDER-OVER B'!H16</f>
        <v/>
      </c>
      <c r="D4" s="26" t="str">
        <f>'UNDER-OVER B'!I16</f>
        <v/>
      </c>
      <c r="E4" s="26" t="str">
        <f>'UNDER-OVER B'!J16</f>
        <v/>
      </c>
      <c r="F4" s="26" t="str">
        <f>'UNDER-OVER B'!K16</f>
        <v/>
      </c>
      <c r="G4" s="26" t="str">
        <f>'UNDER-OVER B'!L16</f>
        <v/>
      </c>
      <c r="H4" s="26" t="str">
        <f>'UNDER-OVER B'!M16</f>
        <v/>
      </c>
      <c r="I4" s="26" t="str">
        <f>'UNDER-OVER B'!N16</f>
        <v/>
      </c>
      <c r="J4" s="26" t="str">
        <f>'UNDER-OVER B'!O16</f>
        <v/>
      </c>
      <c r="K4" s="26" t="str">
        <f>'UNDER-OVER B'!P16</f>
        <v/>
      </c>
      <c r="L4" s="26" t="str">
        <f>'UNDER-OVER B'!Q16</f>
        <v/>
      </c>
      <c r="M4" s="26" t="str">
        <f>'UNDER-OVER B'!R16</f>
        <v/>
      </c>
    </row>
    <row r="5" spans="1:13" ht="17.100000000000001" customHeight="1" thickBot="1" x14ac:dyDescent="0.6">
      <c r="A5" s="16" t="s">
        <v>39</v>
      </c>
      <c r="B5" s="17">
        <f>'UNDER-OVER B'!G17</f>
        <v>0</v>
      </c>
      <c r="C5" s="17">
        <f>'UNDER-OVER B'!H17</f>
        <v>0</v>
      </c>
      <c r="D5" s="17">
        <f>'UNDER-OVER B'!I17</f>
        <v>0</v>
      </c>
      <c r="E5" s="17">
        <f>'UNDER-OVER B'!J17</f>
        <v>0</v>
      </c>
      <c r="F5" s="17">
        <f>'UNDER-OVER B'!K17</f>
        <v>0</v>
      </c>
      <c r="G5" s="17">
        <f>'UNDER-OVER B'!L17</f>
        <v>0</v>
      </c>
      <c r="H5" s="17">
        <f>'UNDER-OVER B'!M17</f>
        <v>0</v>
      </c>
      <c r="I5" s="17">
        <f>'UNDER-OVER B'!N17</f>
        <v>0</v>
      </c>
      <c r="J5" s="17">
        <f>'UNDER-OVER B'!O17</f>
        <v>0</v>
      </c>
      <c r="K5" s="17">
        <f>'UNDER-OVER B'!P17</f>
        <v>0</v>
      </c>
      <c r="L5" s="17">
        <f>'UNDER-OVER B'!Q17</f>
        <v>0</v>
      </c>
      <c r="M5" s="22">
        <f>'UNDER-OVER B'!R17</f>
        <v>0</v>
      </c>
    </row>
    <row r="6" spans="1:13" ht="15.3" x14ac:dyDescent="0.55000000000000004">
      <c r="A6" s="5" t="s">
        <v>51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23"/>
      <c r="M6" s="23"/>
    </row>
    <row r="7" spans="1:13" ht="15.3" x14ac:dyDescent="0.55000000000000004">
      <c r="A7" s="6" t="s">
        <v>51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  <c r="M7" s="21"/>
    </row>
    <row r="8" spans="1:13" ht="15.3" x14ac:dyDescent="0.55000000000000004">
      <c r="A8" s="6" t="s">
        <v>51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</row>
    <row r="9" spans="1:13" ht="15.3" x14ac:dyDescent="0.55000000000000004">
      <c r="A9" s="6" t="s">
        <v>51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  <c r="M9" s="21"/>
    </row>
    <row r="10" spans="1:13" ht="15.3" x14ac:dyDescent="0.55000000000000004">
      <c r="A10" s="6" t="s">
        <v>51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21"/>
    </row>
    <row r="11" spans="1:13" ht="15.3" x14ac:dyDescent="0.55000000000000004">
      <c r="A11" s="6" t="s">
        <v>51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/>
      <c r="M11" s="21"/>
    </row>
    <row r="12" spans="1:13" ht="15.3" x14ac:dyDescent="0.55000000000000004">
      <c r="A12" s="6" t="s">
        <v>51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  <c r="M12" s="21"/>
    </row>
    <row r="13" spans="1:13" ht="15.3" x14ac:dyDescent="0.55000000000000004">
      <c r="A13" s="6" t="s">
        <v>51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/>
      <c r="M13" s="21"/>
    </row>
    <row r="14" spans="1:13" ht="15.3" x14ac:dyDescent="0.55000000000000004">
      <c r="A14" s="6" t="s">
        <v>51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1"/>
      <c r="M14" s="21"/>
    </row>
    <row r="15" spans="1:13" ht="15.3" x14ac:dyDescent="0.55000000000000004">
      <c r="A15" s="6" t="s">
        <v>51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1"/>
      <c r="M15" s="21"/>
    </row>
    <row r="16" spans="1:13" ht="15.3" x14ac:dyDescent="0.55000000000000004">
      <c r="A16" s="6" t="s">
        <v>51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1"/>
      <c r="M16" s="21"/>
    </row>
    <row r="17" spans="1:13" ht="15.3" x14ac:dyDescent="0.55000000000000004">
      <c r="A17" s="6" t="s">
        <v>51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1"/>
      <c r="M17" s="21"/>
    </row>
    <row r="18" spans="1:13" ht="15.3" x14ac:dyDescent="0.55000000000000004">
      <c r="A18" s="6" t="s">
        <v>51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1"/>
    </row>
    <row r="19" spans="1:13" ht="15.3" x14ac:dyDescent="0.55000000000000004">
      <c r="A19" s="6" t="s">
        <v>51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</row>
    <row r="20" spans="1:13" ht="15.3" x14ac:dyDescent="0.55000000000000004">
      <c r="A20" s="6" t="s">
        <v>51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1"/>
      <c r="M20" s="21"/>
    </row>
  </sheetData>
  <sheetProtection sheet="1" formatCells="0" formatColumns="0" formatRows="0"/>
  <conditionalFormatting sqref="B2:M2">
    <cfRule type="cellIs" dxfId="33" priority="1" operator="lessThan">
      <formula>B$1</formula>
    </cfRule>
  </conditionalFormatting>
  <conditionalFormatting sqref="B5:M5">
    <cfRule type="cellIs" dxfId="32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C93B-4EEF-4EDA-AE65-BB8BFD3EF297}">
  <sheetPr codeName="Foglio26">
    <tabColor theme="4" tint="0.59999389629810485"/>
    <pageSetUpPr fitToPage="1"/>
  </sheetPr>
  <dimension ref="B1:U88"/>
  <sheetViews>
    <sheetView zoomScale="50" zoomScaleNormal="50" zoomScaleSheetLayoutView="30" workbookViewId="0">
      <selection activeCell="G85" sqref="G85"/>
    </sheetView>
  </sheetViews>
  <sheetFormatPr defaultColWidth="9.1015625" defaultRowHeight="19.8" x14ac:dyDescent="0.65"/>
  <cols>
    <col min="1" max="1" width="7.41796875" style="133" customWidth="1"/>
    <col min="2" max="2" width="34.1015625" style="133" customWidth="1"/>
    <col min="3" max="3" width="17.68359375" style="133" customWidth="1"/>
    <col min="4" max="4" width="18.3125" style="133" customWidth="1"/>
    <col min="5" max="5" width="8.68359375" style="133" customWidth="1"/>
    <col min="6" max="6" width="16.20703125" style="133" customWidth="1"/>
    <col min="7" max="10" width="19.5234375" style="133" customWidth="1"/>
    <col min="11" max="11" width="19.5234375" style="134" customWidth="1"/>
    <col min="12" max="12" width="19.5234375" style="135" customWidth="1"/>
    <col min="13" max="14" width="19.5234375" style="133" customWidth="1"/>
    <col min="15" max="15" width="22.89453125" style="133" customWidth="1"/>
    <col min="16" max="16" width="19.5234375" style="133" customWidth="1"/>
    <col min="17" max="17" width="19.5234375" style="133" hidden="1" customWidth="1"/>
    <col min="18" max="18" width="8.68359375" style="133" hidden="1" customWidth="1"/>
    <col min="19" max="19" width="14.5234375" style="133" customWidth="1"/>
    <col min="20" max="20" width="11.41796875" style="133" customWidth="1"/>
    <col min="21" max="21" width="16.41796875" style="133" customWidth="1"/>
    <col min="22" max="16384" width="9.1015625" style="133"/>
  </cols>
  <sheetData>
    <row r="1" spans="2:21" ht="20.100000000000001" thickBot="1" x14ac:dyDescent="0.7"/>
    <row r="2" spans="2:21" ht="49.8" customHeight="1" x14ac:dyDescent="0.45">
      <c r="G2" s="302" t="s">
        <v>44</v>
      </c>
      <c r="H2" s="303"/>
      <c r="I2" s="303"/>
      <c r="J2" s="303"/>
      <c r="K2" s="303"/>
      <c r="L2" s="303"/>
      <c r="M2" s="303"/>
      <c r="N2" s="303"/>
      <c r="O2" s="303"/>
      <c r="P2" s="304"/>
    </row>
    <row r="3" spans="2:21" ht="26.4" customHeight="1" x14ac:dyDescent="0.45">
      <c r="G3" s="136" t="s">
        <v>33</v>
      </c>
      <c r="H3" s="137">
        <v>6</v>
      </c>
      <c r="I3" s="236" t="s">
        <v>13</v>
      </c>
      <c r="J3" s="137">
        <v>4</v>
      </c>
      <c r="K3" s="236" t="s">
        <v>14</v>
      </c>
      <c r="L3" s="137"/>
      <c r="M3" s="236" t="s">
        <v>12</v>
      </c>
      <c r="N3" s="137" t="s">
        <v>111</v>
      </c>
      <c r="O3" s="236" t="s">
        <v>15</v>
      </c>
      <c r="P3" s="138" t="s">
        <v>41</v>
      </c>
    </row>
    <row r="4" spans="2:21" ht="15" x14ac:dyDescent="0.45">
      <c r="G4" s="139"/>
      <c r="H4" s="238"/>
      <c r="I4" s="238"/>
      <c r="K4" s="238"/>
      <c r="L4" s="238"/>
      <c r="M4" s="238"/>
      <c r="N4" s="238"/>
      <c r="O4" s="238"/>
      <c r="P4" s="140"/>
    </row>
    <row r="5" spans="2:21" ht="25.2" customHeight="1" x14ac:dyDescent="0.45">
      <c r="G5" s="141" t="s">
        <v>43</v>
      </c>
      <c r="H5" s="305" t="s">
        <v>29</v>
      </c>
      <c r="I5" s="306"/>
      <c r="J5" s="307"/>
      <c r="K5" s="236" t="s">
        <v>56</v>
      </c>
      <c r="L5" s="137" t="s">
        <v>54</v>
      </c>
      <c r="M5" s="236" t="s">
        <v>57</v>
      </c>
      <c r="N5" s="142">
        <v>0.58333333333333304</v>
      </c>
      <c r="O5" s="236" t="s">
        <v>59</v>
      </c>
      <c r="P5" s="143">
        <v>0.83333333333333304</v>
      </c>
    </row>
    <row r="6" spans="2:21" ht="25.2" customHeight="1" x14ac:dyDescent="0.45">
      <c r="G6" s="141" t="s">
        <v>117</v>
      </c>
      <c r="H6" s="305" t="s">
        <v>22</v>
      </c>
      <c r="I6" s="306"/>
      <c r="J6" s="307"/>
      <c r="K6" s="236" t="s">
        <v>120</v>
      </c>
      <c r="L6" s="137" t="s">
        <v>54</v>
      </c>
      <c r="M6" s="236" t="s">
        <v>58</v>
      </c>
      <c r="N6" s="142">
        <v>0.39583333333333298</v>
      </c>
      <c r="O6" s="236" t="s">
        <v>60</v>
      </c>
      <c r="P6" s="143">
        <v>0.77083333333333304</v>
      </c>
    </row>
    <row r="7" spans="2:21" ht="25.2" customHeight="1" x14ac:dyDescent="0.45">
      <c r="G7" s="141" t="s">
        <v>118</v>
      </c>
      <c r="H7" s="305" t="s">
        <v>22</v>
      </c>
      <c r="I7" s="306"/>
      <c r="J7" s="307"/>
      <c r="K7" s="236" t="s">
        <v>121</v>
      </c>
      <c r="L7" s="137" t="s">
        <v>54</v>
      </c>
      <c r="M7" s="236"/>
      <c r="N7" s="237"/>
      <c r="O7" s="236"/>
      <c r="P7" s="239"/>
    </row>
    <row r="8" spans="2:21" ht="25.2" customHeight="1" x14ac:dyDescent="0.45">
      <c r="G8" s="141" t="s">
        <v>123</v>
      </c>
      <c r="H8" s="305" t="s">
        <v>31</v>
      </c>
      <c r="I8" s="306"/>
      <c r="J8" s="307"/>
      <c r="K8" s="236" t="s">
        <v>122</v>
      </c>
      <c r="L8" s="137" t="s">
        <v>106</v>
      </c>
      <c r="M8" s="236"/>
      <c r="N8" s="237"/>
      <c r="O8" s="236"/>
      <c r="P8" s="239"/>
    </row>
    <row r="9" spans="2:21" ht="14.1" thickBot="1" x14ac:dyDescent="0.5">
      <c r="G9" s="144"/>
      <c r="H9" s="145"/>
      <c r="I9" s="145"/>
      <c r="J9" s="145"/>
      <c r="K9" s="145"/>
      <c r="L9" s="145"/>
      <c r="M9" s="145"/>
      <c r="N9" s="145"/>
      <c r="O9" s="145"/>
      <c r="P9" s="146"/>
    </row>
    <row r="12" spans="2:21" ht="60" customHeight="1" x14ac:dyDescent="0.45">
      <c r="E12" s="147"/>
      <c r="F12" s="147"/>
      <c r="G12" s="311" t="s">
        <v>72</v>
      </c>
      <c r="H12" s="311"/>
      <c r="I12" s="311"/>
      <c r="J12" s="311"/>
      <c r="K12" s="311"/>
      <c r="L12" s="311"/>
      <c r="M12" s="311"/>
      <c r="N12" s="311"/>
      <c r="O12" s="311"/>
      <c r="P12" s="311"/>
    </row>
    <row r="13" spans="2:21" ht="60.9" customHeight="1" x14ac:dyDescent="0.45">
      <c r="B13" s="148"/>
      <c r="E13" s="149"/>
      <c r="F13" s="149"/>
      <c r="G13" s="312" t="s">
        <v>110</v>
      </c>
      <c r="H13" s="312"/>
      <c r="I13" s="312"/>
      <c r="J13" s="312"/>
      <c r="K13" s="312"/>
      <c r="L13" s="312"/>
      <c r="M13" s="312"/>
      <c r="N13" s="312"/>
      <c r="O13" s="312"/>
      <c r="P13" s="312"/>
    </row>
    <row r="14" spans="2:21" ht="27" customHeight="1" thickBot="1" x14ac:dyDescent="0.7">
      <c r="B14" s="150"/>
    </row>
    <row r="15" spans="2:21" ht="42" customHeight="1" thickBot="1" x14ac:dyDescent="0.5">
      <c r="B15" s="300" t="s">
        <v>55</v>
      </c>
      <c r="C15" s="285" t="s">
        <v>62</v>
      </c>
      <c r="D15" s="291" t="s">
        <v>98</v>
      </c>
      <c r="E15" s="288" t="s">
        <v>36</v>
      </c>
      <c r="F15" s="151" t="s">
        <v>45</v>
      </c>
      <c r="G15" s="152"/>
      <c r="H15" s="152"/>
      <c r="I15" s="152"/>
      <c r="J15" s="152"/>
      <c r="K15" s="152">
        <v>45454</v>
      </c>
      <c r="L15" s="152">
        <v>45455</v>
      </c>
      <c r="M15" s="152">
        <v>45456</v>
      </c>
      <c r="N15" s="152">
        <v>45457</v>
      </c>
      <c r="O15" s="152">
        <v>45458</v>
      </c>
      <c r="P15" s="152">
        <v>45459</v>
      </c>
      <c r="Q15" s="153" t="s">
        <v>97</v>
      </c>
      <c r="R15" s="153" t="s">
        <v>97</v>
      </c>
      <c r="S15" s="276" t="s">
        <v>0</v>
      </c>
      <c r="T15" s="277"/>
      <c r="U15" s="278"/>
    </row>
    <row r="16" spans="2:21" ht="42" customHeight="1" x14ac:dyDescent="0.45">
      <c r="B16" s="301"/>
      <c r="C16" s="286"/>
      <c r="D16" s="292"/>
      <c r="E16" s="289"/>
      <c r="F16" s="157" t="s">
        <v>46</v>
      </c>
      <c r="G16" s="158" t="str">
        <f t="shared" ref="G16:R16" si="0">IF(G15="gg/mm","",(IF(G15="","",G15)))</f>
        <v/>
      </c>
      <c r="H16" s="158" t="str">
        <f t="shared" si="0"/>
        <v/>
      </c>
      <c r="I16" s="158" t="str">
        <f t="shared" si="0"/>
        <v/>
      </c>
      <c r="J16" s="158" t="str">
        <f t="shared" si="0"/>
        <v/>
      </c>
      <c r="K16" s="158">
        <f t="shared" si="0"/>
        <v>45454</v>
      </c>
      <c r="L16" s="158">
        <f t="shared" si="0"/>
        <v>45455</v>
      </c>
      <c r="M16" s="158">
        <f t="shared" si="0"/>
        <v>45456</v>
      </c>
      <c r="N16" s="158">
        <f t="shared" si="0"/>
        <v>45457</v>
      </c>
      <c r="O16" s="158">
        <f t="shared" si="0"/>
        <v>45458</v>
      </c>
      <c r="P16" s="158">
        <f t="shared" si="0"/>
        <v>45459</v>
      </c>
      <c r="Q16" s="158" t="str">
        <f t="shared" si="0"/>
        <v/>
      </c>
      <c r="R16" s="158" t="str">
        <f t="shared" si="0"/>
        <v/>
      </c>
      <c r="S16" s="279" t="s">
        <v>53</v>
      </c>
      <c r="T16" s="280"/>
      <c r="U16" s="281"/>
    </row>
    <row r="17" spans="2:21" ht="42" customHeight="1" thickBot="1" x14ac:dyDescent="0.5">
      <c r="B17" s="159"/>
      <c r="C17" s="286"/>
      <c r="D17" s="292"/>
      <c r="E17" s="289"/>
      <c r="F17" s="157" t="s">
        <v>47</v>
      </c>
      <c r="G17" s="160"/>
      <c r="H17" s="160"/>
      <c r="I17" s="160"/>
      <c r="J17" s="160"/>
      <c r="K17" s="160" t="s">
        <v>34</v>
      </c>
      <c r="L17" s="160" t="s">
        <v>34</v>
      </c>
      <c r="M17" s="160" t="s">
        <v>34</v>
      </c>
      <c r="N17" s="160" t="s">
        <v>34</v>
      </c>
      <c r="O17" s="160" t="s">
        <v>34</v>
      </c>
      <c r="P17" s="160" t="s">
        <v>35</v>
      </c>
      <c r="Q17" s="160"/>
      <c r="R17" s="160"/>
      <c r="S17" s="282"/>
      <c r="T17" s="283"/>
      <c r="U17" s="284"/>
    </row>
    <row r="18" spans="2:21" ht="47.25" customHeight="1" thickBot="1" x14ac:dyDescent="0.5">
      <c r="B18" s="161"/>
      <c r="C18" s="287"/>
      <c r="D18" s="293"/>
      <c r="E18" s="290"/>
      <c r="F18" s="162" t="s">
        <v>48</v>
      </c>
      <c r="G18" s="18" t="s">
        <v>52</v>
      </c>
      <c r="H18" s="18" t="s">
        <v>52</v>
      </c>
      <c r="I18" s="18" t="s">
        <v>52</v>
      </c>
      <c r="J18" s="18" t="s">
        <v>52</v>
      </c>
      <c r="K18" s="18" t="s">
        <v>52</v>
      </c>
      <c r="L18" s="18" t="s">
        <v>52</v>
      </c>
      <c r="M18" s="18" t="s">
        <v>52</v>
      </c>
      <c r="N18" s="18" t="s">
        <v>52</v>
      </c>
      <c r="O18" s="18" t="s">
        <v>52</v>
      </c>
      <c r="P18" s="18" t="s">
        <v>52</v>
      </c>
      <c r="Q18" s="18" t="s">
        <v>52</v>
      </c>
      <c r="R18" s="18" t="s">
        <v>52</v>
      </c>
      <c r="S18" s="154" t="s">
        <v>2</v>
      </c>
      <c r="T18" s="155" t="s">
        <v>1</v>
      </c>
      <c r="U18" s="156"/>
    </row>
    <row r="19" spans="2:21" ht="47.25" customHeight="1" x14ac:dyDescent="0.45">
      <c r="B19" s="163"/>
      <c r="C19" s="164"/>
      <c r="D19" s="164"/>
      <c r="E19" s="165"/>
      <c r="F19" s="166" t="s">
        <v>40</v>
      </c>
      <c r="G19" s="167">
        <f>IF('Es. IMPOSTA TURNI giovanile B'!H2&gt;0,'Es. IMPOSTA TURNI giovanile B'!H2,0)</f>
        <v>0</v>
      </c>
      <c r="H19" s="167">
        <f>IF('Es. IMPOSTA TURNI giovanile B'!I2&gt;0,'Es. IMPOSTA TURNI giovanile B'!I2,0)</f>
        <v>0</v>
      </c>
      <c r="I19" s="167">
        <f>IF('Es. IMPOSTA TURNI giovanile B'!J2&gt;0,'Es. IMPOSTA TURNI giovanile B'!J2,0)</f>
        <v>0</v>
      </c>
      <c r="J19" s="167">
        <f>IF('Es. IMPOSTA TURNI giovanile B'!K2&gt;0,'Es. IMPOSTA TURNI giovanile B'!K2,0)</f>
        <v>0</v>
      </c>
      <c r="K19" s="167">
        <f>IF('Es. IMPOSTA TURNI giovanile B'!L2&gt;0,'Es. IMPOSTA TURNI giovanile B'!L2,0)</f>
        <v>28</v>
      </c>
      <c r="L19" s="167">
        <f>IF('Es. IMPOSTA TURNI giovanile B'!M2&gt;0,'Es. IMPOSTA TURNI giovanile B'!M2,0)</f>
        <v>28</v>
      </c>
      <c r="M19" s="167">
        <f>IF('Es. IMPOSTA TURNI giovanile B'!N2&gt;0,'Es. IMPOSTA TURNI giovanile B'!N2,0)</f>
        <v>28</v>
      </c>
      <c r="N19" s="167">
        <f>IF('Es. IMPOSTA TURNI giovanile B'!O2&gt;0,'Es. IMPOSTA TURNI giovanile B'!O2,0)</f>
        <v>28</v>
      </c>
      <c r="O19" s="167">
        <f>IF('Es. IMPOSTA TURNI giovanile B'!P2&gt;0,'Es. IMPOSTA TURNI giovanile B'!P2,0)</f>
        <v>28</v>
      </c>
      <c r="P19" s="167">
        <f>IF('Es. IMPOSTA TURNI giovanile B'!Q2&gt;0,'Es. IMPOSTA TURNI giovanile B'!Q2,0)</f>
        <v>36</v>
      </c>
      <c r="Q19" s="167">
        <f>IF('Es. IMPOSTA TURNI giovanile B'!R2&gt;0,'Es. IMPOSTA TURNI giovanile B'!R2,0)</f>
        <v>0</v>
      </c>
      <c r="R19" s="167">
        <f>IF('Es. IMPOSTA TURNI giovanile B'!S2&gt;0,'Es. IMPOSTA TURNI giovanile B'!S2,0)</f>
        <v>0</v>
      </c>
      <c r="S19" s="168"/>
      <c r="T19" s="169"/>
      <c r="U19" s="170"/>
    </row>
    <row r="20" spans="2:21" ht="64.5" hidden="1" customHeight="1" x14ac:dyDescent="0.65">
      <c r="B20" s="171" t="s">
        <v>63</v>
      </c>
      <c r="C20" s="173"/>
      <c r="D20" s="173"/>
      <c r="E20" s="174"/>
      <c r="F20" s="174"/>
      <c r="G20" s="175"/>
      <c r="H20" s="175"/>
      <c r="I20" s="175"/>
      <c r="J20" s="175"/>
      <c r="K20" s="175"/>
      <c r="L20" s="175"/>
      <c r="M20" s="175"/>
      <c r="N20" s="176"/>
      <c r="O20" s="176"/>
      <c r="P20" s="176"/>
      <c r="Q20" s="177"/>
      <c r="R20" s="178"/>
      <c r="S20" s="179"/>
      <c r="T20" s="180"/>
      <c r="U20" s="181"/>
    </row>
    <row r="21" spans="2:21" s="191" customFormat="1" ht="32.25" hidden="1" customHeight="1" thickBot="1" x14ac:dyDescent="0.55000000000000004">
      <c r="B21" s="182"/>
      <c r="C21" s="183">
        <v>0</v>
      </c>
      <c r="D21" s="183">
        <f>IF(C21&gt;0,C21-S21-1,0)</f>
        <v>0</v>
      </c>
      <c r="E21" s="184">
        <v>0</v>
      </c>
      <c r="F21" s="185">
        <v>0</v>
      </c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7"/>
      <c r="S21" s="188">
        <f>SUM(G21:R21)</f>
        <v>0</v>
      </c>
      <c r="T21" s="189"/>
      <c r="U21" s="190" t="e">
        <f>T21/S21</f>
        <v>#DIV/0!</v>
      </c>
    </row>
    <row r="22" spans="2:21" ht="64.5" hidden="1" customHeight="1" thickTop="1" x14ac:dyDescent="0.65">
      <c r="B22" s="171" t="s">
        <v>64</v>
      </c>
      <c r="C22" s="173"/>
      <c r="D22" s="173"/>
      <c r="E22" s="174"/>
      <c r="F22" s="174"/>
      <c r="G22" s="175"/>
      <c r="H22" s="175"/>
      <c r="I22" s="175"/>
      <c r="J22" s="175"/>
      <c r="K22" s="175"/>
      <c r="L22" s="175"/>
      <c r="M22" s="175"/>
      <c r="N22" s="176"/>
      <c r="O22" s="176"/>
      <c r="P22" s="176"/>
      <c r="Q22" s="177"/>
      <c r="R22" s="178"/>
      <c r="S22" s="179"/>
      <c r="T22" s="180"/>
      <c r="U22" s="181"/>
    </row>
    <row r="23" spans="2:21" s="191" customFormat="1" ht="32.25" hidden="1" customHeight="1" thickBot="1" x14ac:dyDescent="0.55000000000000004">
      <c r="B23" s="182"/>
      <c r="C23" s="183">
        <v>0</v>
      </c>
      <c r="D23" s="183">
        <v>0</v>
      </c>
      <c r="E23" s="184">
        <v>0</v>
      </c>
      <c r="F23" s="185">
        <v>0</v>
      </c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7"/>
      <c r="S23" s="188">
        <f>SUM(G23:R23)</f>
        <v>0</v>
      </c>
      <c r="T23" s="189"/>
      <c r="U23" s="190" t="e">
        <f>T23/S23</f>
        <v>#DIV/0!</v>
      </c>
    </row>
    <row r="24" spans="2:21" ht="64.5" customHeight="1" x14ac:dyDescent="0.65">
      <c r="B24" s="171" t="s">
        <v>65</v>
      </c>
      <c r="C24" s="173"/>
      <c r="D24" s="173"/>
      <c r="E24" s="174"/>
      <c r="F24" s="174"/>
      <c r="G24" s="175"/>
      <c r="H24" s="175"/>
      <c r="I24" s="175"/>
      <c r="J24" s="175"/>
      <c r="K24" s="175"/>
      <c r="L24" s="175" t="s">
        <v>11</v>
      </c>
      <c r="M24" s="175"/>
      <c r="N24" s="175" t="s">
        <v>10</v>
      </c>
      <c r="O24" s="175" t="s">
        <v>9</v>
      </c>
      <c r="P24" s="176" t="s">
        <v>7</v>
      </c>
      <c r="Q24" s="177"/>
      <c r="R24" s="178"/>
      <c r="S24" s="179"/>
      <c r="T24" s="180"/>
      <c r="U24" s="181"/>
    </row>
    <row r="25" spans="2:21" s="191" customFormat="1" ht="32.25" customHeight="1" thickBot="1" x14ac:dyDescent="0.55000000000000004">
      <c r="B25" s="182"/>
      <c r="C25" s="183">
        <v>12</v>
      </c>
      <c r="D25" s="183">
        <f>IF(C25&gt;0,C25-S25-1,0)</f>
        <v>0</v>
      </c>
      <c r="E25" s="184">
        <v>0</v>
      </c>
      <c r="F25" s="185">
        <v>0</v>
      </c>
      <c r="G25" s="186"/>
      <c r="H25" s="186"/>
      <c r="I25" s="186"/>
      <c r="J25" s="186"/>
      <c r="K25" s="186"/>
      <c r="L25" s="186">
        <v>4</v>
      </c>
      <c r="M25" s="186"/>
      <c r="N25" s="186">
        <v>4</v>
      </c>
      <c r="O25" s="186">
        <v>2</v>
      </c>
      <c r="P25" s="186">
        <v>1</v>
      </c>
      <c r="Q25" s="186"/>
      <c r="R25" s="187"/>
      <c r="S25" s="188">
        <f>SUM(G25:R25)</f>
        <v>11</v>
      </c>
      <c r="T25" s="189"/>
      <c r="U25" s="190">
        <f>T25/S25</f>
        <v>0</v>
      </c>
    </row>
    <row r="26" spans="2:21" ht="64.5" customHeight="1" thickTop="1" x14ac:dyDescent="0.65">
      <c r="B26" s="171" t="s">
        <v>66</v>
      </c>
      <c r="C26" s="173"/>
      <c r="D26" s="173"/>
      <c r="E26" s="174"/>
      <c r="F26" s="174"/>
      <c r="G26" s="175"/>
      <c r="H26" s="175"/>
      <c r="I26" s="175"/>
      <c r="J26" s="175"/>
      <c r="K26" s="175"/>
      <c r="L26" s="175" t="s">
        <v>11</v>
      </c>
      <c r="M26" s="175"/>
      <c r="N26" s="175" t="s">
        <v>10</v>
      </c>
      <c r="O26" s="175" t="s">
        <v>9</v>
      </c>
      <c r="P26" s="176" t="s">
        <v>7</v>
      </c>
      <c r="Q26" s="177"/>
      <c r="R26" s="178"/>
      <c r="S26" s="179"/>
      <c r="T26" s="180"/>
      <c r="U26" s="181"/>
    </row>
    <row r="27" spans="2:21" s="191" customFormat="1" ht="32.25" customHeight="1" thickBot="1" x14ac:dyDescent="0.55000000000000004">
      <c r="B27" s="182"/>
      <c r="C27" s="183">
        <v>16</v>
      </c>
      <c r="D27" s="183">
        <f>IF(C27&gt;0,C27-S27-1,0)</f>
        <v>0</v>
      </c>
      <c r="E27" s="184">
        <v>0</v>
      </c>
      <c r="F27" s="185">
        <v>0</v>
      </c>
      <c r="G27" s="186"/>
      <c r="H27" s="186"/>
      <c r="I27" s="186"/>
      <c r="J27" s="186"/>
      <c r="K27" s="186"/>
      <c r="L27" s="186">
        <v>8</v>
      </c>
      <c r="M27" s="186"/>
      <c r="N27" s="186">
        <v>4</v>
      </c>
      <c r="O27" s="186">
        <v>2</v>
      </c>
      <c r="P27" s="186">
        <v>1</v>
      </c>
      <c r="Q27" s="186"/>
      <c r="R27" s="187"/>
      <c r="S27" s="188">
        <f>SUM(G27:R27)</f>
        <v>15</v>
      </c>
      <c r="T27" s="189"/>
      <c r="U27" s="190">
        <f>T27/S27</f>
        <v>0</v>
      </c>
    </row>
    <row r="28" spans="2:21" ht="64.5" customHeight="1" thickTop="1" x14ac:dyDescent="0.65">
      <c r="B28" s="171" t="s">
        <v>67</v>
      </c>
      <c r="C28" s="173"/>
      <c r="D28" s="173"/>
      <c r="E28" s="174"/>
      <c r="F28" s="174"/>
      <c r="G28" s="175"/>
      <c r="H28" s="175"/>
      <c r="I28" s="175"/>
      <c r="J28" s="175"/>
      <c r="K28" s="175"/>
      <c r="L28" s="175"/>
      <c r="M28" s="175" t="s">
        <v>11</v>
      </c>
      <c r="N28" s="175" t="s">
        <v>10</v>
      </c>
      <c r="O28" s="175" t="s">
        <v>9</v>
      </c>
      <c r="P28" s="176" t="s">
        <v>7</v>
      </c>
      <c r="Q28" s="177"/>
      <c r="R28" s="178"/>
      <c r="S28" s="179"/>
      <c r="T28" s="180"/>
      <c r="U28" s="181"/>
    </row>
    <row r="29" spans="2:21" s="191" customFormat="1" ht="32.25" customHeight="1" thickBot="1" x14ac:dyDescent="0.55000000000000004">
      <c r="B29" s="182"/>
      <c r="C29" s="192">
        <v>16</v>
      </c>
      <c r="D29" s="183">
        <f>IF(C29&gt;0,C29-S29-1,0)</f>
        <v>0</v>
      </c>
      <c r="E29" s="193">
        <v>0</v>
      </c>
      <c r="F29" s="185">
        <v>0</v>
      </c>
      <c r="G29" s="186"/>
      <c r="H29" s="186"/>
      <c r="I29" s="186"/>
      <c r="J29" s="186"/>
      <c r="K29" s="186"/>
      <c r="L29" s="186"/>
      <c r="M29" s="186">
        <v>8</v>
      </c>
      <c r="N29" s="186">
        <v>4</v>
      </c>
      <c r="O29" s="186">
        <v>2</v>
      </c>
      <c r="P29" s="186">
        <v>1</v>
      </c>
      <c r="Q29" s="186"/>
      <c r="R29" s="187"/>
      <c r="S29" s="188">
        <f>SUM(G29:R29)</f>
        <v>15</v>
      </c>
      <c r="T29" s="189"/>
      <c r="U29" s="190">
        <f>T29/S29</f>
        <v>0</v>
      </c>
    </row>
    <row r="30" spans="2:21" ht="64.5" customHeight="1" thickTop="1" x14ac:dyDescent="0.7">
      <c r="B30" s="171" t="s">
        <v>68</v>
      </c>
      <c r="C30" s="173"/>
      <c r="D30" s="173"/>
      <c r="E30" s="174"/>
      <c r="F30" s="174"/>
      <c r="G30" s="175"/>
      <c r="H30" s="175"/>
      <c r="I30" s="175"/>
      <c r="J30" s="175"/>
      <c r="K30" s="175" t="s">
        <v>11</v>
      </c>
      <c r="L30" s="175"/>
      <c r="M30" s="175" t="s">
        <v>10</v>
      </c>
      <c r="N30" s="175"/>
      <c r="O30" s="175" t="s">
        <v>9</v>
      </c>
      <c r="P30" s="176" t="s">
        <v>7</v>
      </c>
      <c r="Q30" s="194"/>
      <c r="R30" s="195"/>
      <c r="S30" s="196"/>
      <c r="T30" s="189"/>
      <c r="U30" s="197"/>
    </row>
    <row r="31" spans="2:21" s="191" customFormat="1" ht="32.25" customHeight="1" thickBot="1" x14ac:dyDescent="0.55000000000000004">
      <c r="B31" s="182"/>
      <c r="C31" s="183">
        <v>16</v>
      </c>
      <c r="D31" s="192">
        <f>IF(C31&gt;0,C31-S31-1,0)</f>
        <v>0</v>
      </c>
      <c r="E31" s="184">
        <v>0</v>
      </c>
      <c r="F31" s="185">
        <v>0</v>
      </c>
      <c r="G31" s="186"/>
      <c r="H31" s="186"/>
      <c r="I31" s="186"/>
      <c r="J31" s="186"/>
      <c r="K31" s="186">
        <v>8</v>
      </c>
      <c r="L31" s="186"/>
      <c r="M31" s="186">
        <v>4</v>
      </c>
      <c r="N31" s="186"/>
      <c r="O31" s="186">
        <v>2</v>
      </c>
      <c r="P31" s="186">
        <v>1</v>
      </c>
      <c r="Q31" s="186"/>
      <c r="R31" s="187"/>
      <c r="S31" s="188">
        <f>SUM(G31:R31)</f>
        <v>15</v>
      </c>
      <c r="T31" s="189"/>
      <c r="U31" s="190">
        <f>T31/S31</f>
        <v>0</v>
      </c>
    </row>
    <row r="32" spans="2:21" ht="64.5" customHeight="1" thickTop="1" x14ac:dyDescent="0.65">
      <c r="B32" s="171" t="s">
        <v>107</v>
      </c>
      <c r="C32" s="173"/>
      <c r="D32" s="173"/>
      <c r="E32" s="174"/>
      <c r="F32" s="174"/>
      <c r="G32" s="175"/>
      <c r="H32" s="175"/>
      <c r="I32" s="175"/>
      <c r="J32" s="175"/>
      <c r="K32" s="175"/>
      <c r="L32" s="175" t="s">
        <v>11</v>
      </c>
      <c r="M32" s="175" t="s">
        <v>10</v>
      </c>
      <c r="N32" s="175"/>
      <c r="O32" s="175" t="s">
        <v>9</v>
      </c>
      <c r="P32" s="176" t="s">
        <v>7</v>
      </c>
      <c r="Q32" s="194"/>
      <c r="R32" s="194"/>
      <c r="S32" s="179"/>
      <c r="T32" s="180"/>
      <c r="U32" s="181"/>
    </row>
    <row r="33" spans="2:21" s="191" customFormat="1" ht="32.25" customHeight="1" thickBot="1" x14ac:dyDescent="0.55000000000000004">
      <c r="B33" s="182"/>
      <c r="C33" s="183">
        <v>16</v>
      </c>
      <c r="D33" s="183">
        <f>IF(C33&gt;0,C33-S33-1,0)</f>
        <v>0</v>
      </c>
      <c r="E33" s="184">
        <v>0</v>
      </c>
      <c r="F33" s="185">
        <v>0</v>
      </c>
      <c r="G33" s="186"/>
      <c r="H33" s="186"/>
      <c r="I33" s="186"/>
      <c r="J33" s="186"/>
      <c r="K33" s="186"/>
      <c r="L33" s="186">
        <v>8</v>
      </c>
      <c r="M33" s="186">
        <v>4</v>
      </c>
      <c r="N33" s="186"/>
      <c r="O33" s="186">
        <v>2</v>
      </c>
      <c r="P33" s="186">
        <v>1</v>
      </c>
      <c r="Q33" s="186"/>
      <c r="R33" s="187"/>
      <c r="S33" s="188">
        <f>SUM(G33:R33)</f>
        <v>15</v>
      </c>
      <c r="T33" s="189"/>
      <c r="U33" s="190">
        <f>T33/S33</f>
        <v>0</v>
      </c>
    </row>
    <row r="34" spans="2:21" ht="64.5" hidden="1" customHeight="1" thickTop="1" x14ac:dyDescent="0.65">
      <c r="B34" s="171" t="s">
        <v>69</v>
      </c>
      <c r="C34" s="173"/>
      <c r="D34" s="173"/>
      <c r="E34" s="174"/>
      <c r="F34" s="174"/>
      <c r="G34" s="175"/>
      <c r="H34" s="175"/>
      <c r="I34" s="175"/>
      <c r="J34" s="175"/>
      <c r="K34" s="175"/>
      <c r="L34" s="175"/>
      <c r="M34" s="176"/>
      <c r="N34" s="176"/>
      <c r="O34" s="176"/>
      <c r="P34" s="176"/>
      <c r="Q34" s="194"/>
      <c r="R34" s="194"/>
      <c r="S34" s="179"/>
      <c r="T34" s="180"/>
      <c r="U34" s="181"/>
    </row>
    <row r="35" spans="2:21" s="191" customFormat="1" ht="32.25" hidden="1" customHeight="1" thickBot="1" x14ac:dyDescent="0.55000000000000004">
      <c r="B35" s="182"/>
      <c r="C35" s="183"/>
      <c r="D35" s="183"/>
      <c r="E35" s="184">
        <v>0</v>
      </c>
      <c r="F35" s="185">
        <v>0</v>
      </c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7"/>
      <c r="S35" s="188">
        <f>SUM(G35:R35)</f>
        <v>0</v>
      </c>
      <c r="T35" s="189"/>
      <c r="U35" s="190" t="e">
        <f>T35/S35</f>
        <v>#DIV/0!</v>
      </c>
    </row>
    <row r="36" spans="2:21" ht="64.5" customHeight="1" thickTop="1" x14ac:dyDescent="0.65">
      <c r="B36" s="171" t="s">
        <v>70</v>
      </c>
      <c r="C36" s="173"/>
      <c r="D36" s="173"/>
      <c r="E36" s="174"/>
      <c r="F36" s="174"/>
      <c r="G36" s="175"/>
      <c r="H36" s="175"/>
      <c r="I36" s="175"/>
      <c r="J36" s="175"/>
      <c r="K36" s="175"/>
      <c r="L36" s="175" t="s">
        <v>11</v>
      </c>
      <c r="M36" s="175"/>
      <c r="N36" s="175" t="s">
        <v>10</v>
      </c>
      <c r="O36" s="175" t="s">
        <v>9</v>
      </c>
      <c r="P36" s="176" t="s">
        <v>7</v>
      </c>
      <c r="Q36" s="194"/>
      <c r="R36" s="194"/>
      <c r="S36" s="179"/>
      <c r="T36" s="180"/>
      <c r="U36" s="181"/>
    </row>
    <row r="37" spans="2:21" s="191" customFormat="1" ht="32.25" customHeight="1" thickBot="1" x14ac:dyDescent="0.55000000000000004">
      <c r="B37" s="182"/>
      <c r="C37" s="183">
        <v>10</v>
      </c>
      <c r="D37" s="183">
        <f>IF(C37&gt;0,C37-S37-1,0)</f>
        <v>0</v>
      </c>
      <c r="E37" s="184">
        <v>0</v>
      </c>
      <c r="F37" s="185">
        <v>0</v>
      </c>
      <c r="G37" s="186"/>
      <c r="H37" s="186"/>
      <c r="I37" s="186"/>
      <c r="J37" s="186"/>
      <c r="K37" s="186"/>
      <c r="L37" s="186">
        <v>2</v>
      </c>
      <c r="M37" s="186"/>
      <c r="N37" s="186">
        <v>4</v>
      </c>
      <c r="O37" s="186">
        <v>2</v>
      </c>
      <c r="P37" s="186">
        <v>1</v>
      </c>
      <c r="Q37" s="186"/>
      <c r="R37" s="187"/>
      <c r="S37" s="188">
        <f>SUM(G37:R37)</f>
        <v>9</v>
      </c>
      <c r="T37" s="189"/>
      <c r="U37" s="190">
        <f>T37/S37</f>
        <v>0</v>
      </c>
    </row>
    <row r="38" spans="2:21" ht="64.5" customHeight="1" thickTop="1" x14ac:dyDescent="0.65">
      <c r="B38" s="171" t="s">
        <v>71</v>
      </c>
      <c r="C38" s="173"/>
      <c r="D38" s="173"/>
      <c r="E38" s="174"/>
      <c r="F38" s="174"/>
      <c r="G38" s="175"/>
      <c r="H38" s="175"/>
      <c r="I38" s="175"/>
      <c r="J38" s="175"/>
      <c r="K38" s="175"/>
      <c r="L38" s="175" t="s">
        <v>11</v>
      </c>
      <c r="M38" s="175"/>
      <c r="N38" s="175" t="s">
        <v>10</v>
      </c>
      <c r="O38" s="175" t="s">
        <v>9</v>
      </c>
      <c r="P38" s="176" t="s">
        <v>7</v>
      </c>
      <c r="Q38" s="194"/>
      <c r="R38" s="194"/>
      <c r="S38" s="179"/>
      <c r="T38" s="180"/>
      <c r="U38" s="181"/>
    </row>
    <row r="39" spans="2:21" s="191" customFormat="1" ht="32.25" customHeight="1" thickBot="1" x14ac:dyDescent="0.55000000000000004">
      <c r="B39" s="182"/>
      <c r="C39" s="183">
        <v>12</v>
      </c>
      <c r="D39" s="183">
        <f>IF(C39&gt;0,C39-S39-1,0)</f>
        <v>0</v>
      </c>
      <c r="E39" s="184">
        <v>0</v>
      </c>
      <c r="F39" s="185">
        <v>0</v>
      </c>
      <c r="G39" s="186"/>
      <c r="H39" s="186"/>
      <c r="I39" s="186"/>
      <c r="J39" s="186"/>
      <c r="K39" s="186"/>
      <c r="L39" s="186">
        <v>4</v>
      </c>
      <c r="M39" s="186"/>
      <c r="N39" s="186">
        <v>4</v>
      </c>
      <c r="O39" s="186">
        <v>2</v>
      </c>
      <c r="P39" s="186">
        <v>1</v>
      </c>
      <c r="Q39" s="186"/>
      <c r="R39" s="187"/>
      <c r="S39" s="188">
        <f>SUM(G39:R39)</f>
        <v>11</v>
      </c>
      <c r="T39" s="189"/>
      <c r="U39" s="190">
        <f>T39/S39</f>
        <v>0</v>
      </c>
    </row>
    <row r="40" spans="2:21" ht="64.5" customHeight="1" thickTop="1" x14ac:dyDescent="0.65">
      <c r="B40" s="171" t="s">
        <v>108</v>
      </c>
      <c r="C40" s="173"/>
      <c r="D40" s="173"/>
      <c r="E40" s="174"/>
      <c r="F40" s="174"/>
      <c r="G40" s="175"/>
      <c r="H40" s="175"/>
      <c r="I40" s="175"/>
      <c r="J40" s="175"/>
      <c r="K40" s="175" t="s">
        <v>11</v>
      </c>
      <c r="L40" s="175"/>
      <c r="M40" s="175" t="s">
        <v>10</v>
      </c>
      <c r="N40" s="175"/>
      <c r="O40" s="175" t="s">
        <v>9</v>
      </c>
      <c r="P40" s="176" t="s">
        <v>7</v>
      </c>
      <c r="Q40" s="177"/>
      <c r="R40" s="177"/>
      <c r="S40" s="179"/>
      <c r="T40" s="180"/>
      <c r="U40" s="181"/>
    </row>
    <row r="41" spans="2:21" s="191" customFormat="1" ht="32.25" customHeight="1" thickBot="1" x14ac:dyDescent="0.55000000000000004">
      <c r="B41" s="182"/>
      <c r="C41" s="183">
        <v>16</v>
      </c>
      <c r="D41" s="183">
        <f>IF(C41&gt;0,C41-S41-1,0)</f>
        <v>0</v>
      </c>
      <c r="E41" s="184">
        <v>0</v>
      </c>
      <c r="F41" s="185">
        <v>0</v>
      </c>
      <c r="G41" s="186"/>
      <c r="H41" s="186"/>
      <c r="I41" s="186"/>
      <c r="J41" s="186"/>
      <c r="K41" s="186">
        <v>8</v>
      </c>
      <c r="L41" s="186"/>
      <c r="M41" s="186">
        <v>4</v>
      </c>
      <c r="N41" s="186"/>
      <c r="O41" s="186">
        <v>2</v>
      </c>
      <c r="P41" s="186">
        <v>1</v>
      </c>
      <c r="Q41" s="186"/>
      <c r="R41" s="187"/>
      <c r="S41" s="188">
        <f>SUM(G41:R41)</f>
        <v>15</v>
      </c>
      <c r="T41" s="189"/>
      <c r="U41" s="190">
        <f>T41/S41</f>
        <v>0</v>
      </c>
    </row>
    <row r="42" spans="2:21" ht="64.5" customHeight="1" thickTop="1" x14ac:dyDescent="0.65">
      <c r="B42" s="171" t="s">
        <v>109</v>
      </c>
      <c r="C42" s="173"/>
      <c r="D42" s="173"/>
      <c r="E42" s="174"/>
      <c r="F42" s="174"/>
      <c r="G42" s="175"/>
      <c r="H42" s="175"/>
      <c r="I42" s="175"/>
      <c r="J42" s="175"/>
      <c r="K42" s="175" t="s">
        <v>11</v>
      </c>
      <c r="L42" s="175"/>
      <c r="M42" s="175" t="s">
        <v>10</v>
      </c>
      <c r="N42" s="175"/>
      <c r="O42" s="175" t="s">
        <v>9</v>
      </c>
      <c r="P42" s="176" t="s">
        <v>7</v>
      </c>
      <c r="Q42" s="194"/>
      <c r="R42" s="194"/>
      <c r="S42" s="179"/>
      <c r="T42" s="180"/>
      <c r="U42" s="181"/>
    </row>
    <row r="43" spans="2:21" s="191" customFormat="1" ht="32.25" customHeight="1" thickBot="1" x14ac:dyDescent="0.55000000000000004">
      <c r="B43" s="182"/>
      <c r="C43" s="183">
        <v>16</v>
      </c>
      <c r="D43" s="183">
        <f>IF(C43&gt;0,C43-S43-1,0)</f>
        <v>0</v>
      </c>
      <c r="E43" s="184">
        <v>0</v>
      </c>
      <c r="F43" s="185">
        <v>0</v>
      </c>
      <c r="G43" s="186"/>
      <c r="H43" s="186"/>
      <c r="I43" s="186"/>
      <c r="J43" s="186"/>
      <c r="K43" s="186">
        <v>8</v>
      </c>
      <c r="L43" s="186"/>
      <c r="M43" s="186">
        <v>4</v>
      </c>
      <c r="N43" s="186"/>
      <c r="O43" s="186">
        <v>2</v>
      </c>
      <c r="P43" s="186">
        <v>1</v>
      </c>
      <c r="Q43" s="186"/>
      <c r="R43" s="187"/>
      <c r="S43" s="188">
        <f>SUM(G43:R43)</f>
        <v>15</v>
      </c>
      <c r="T43" s="189"/>
      <c r="U43" s="190">
        <f>T43/S43</f>
        <v>0</v>
      </c>
    </row>
    <row r="44" spans="2:21" ht="64.5" hidden="1" customHeight="1" thickTop="1" x14ac:dyDescent="0.65">
      <c r="B44" s="171" t="s">
        <v>61</v>
      </c>
      <c r="C44" s="173"/>
      <c r="D44" s="173"/>
      <c r="E44" s="174"/>
      <c r="F44" s="174"/>
      <c r="G44" s="175"/>
      <c r="H44" s="175"/>
      <c r="I44" s="176"/>
      <c r="J44" s="176"/>
      <c r="K44" s="176"/>
      <c r="L44" s="176"/>
      <c r="M44" s="176"/>
      <c r="N44" s="176"/>
      <c r="O44" s="176"/>
      <c r="P44" s="198"/>
      <c r="Q44" s="199"/>
      <c r="R44" s="200"/>
      <c r="S44" s="179"/>
      <c r="T44" s="180"/>
      <c r="U44" s="181"/>
    </row>
    <row r="45" spans="2:21" s="191" customFormat="1" ht="32.25" hidden="1" customHeight="1" thickBot="1" x14ac:dyDescent="0.55000000000000004">
      <c r="B45" s="182"/>
      <c r="C45" s="183">
        <v>0</v>
      </c>
      <c r="D45" s="183">
        <f>IF(C45&gt;0,C45-S45-1,0)</f>
        <v>0</v>
      </c>
      <c r="E45" s="184">
        <v>0</v>
      </c>
      <c r="F45" s="185" t="e">
        <v>#DIV/0!</v>
      </c>
      <c r="G45" s="186"/>
      <c r="H45" s="186"/>
      <c r="I45" s="186"/>
      <c r="J45" s="186"/>
      <c r="K45" s="186"/>
      <c r="L45" s="186"/>
      <c r="M45" s="186"/>
      <c r="N45" s="186"/>
      <c r="O45" s="186"/>
      <c r="P45" s="187"/>
      <c r="Q45" s="186"/>
      <c r="R45" s="187"/>
      <c r="S45" s="188">
        <f>SUM(G45:R45)</f>
        <v>0</v>
      </c>
      <c r="T45" s="189"/>
      <c r="U45" s="190" t="e">
        <f>T45/S45</f>
        <v>#DIV/0!</v>
      </c>
    </row>
    <row r="46" spans="2:21" ht="64.5" hidden="1" customHeight="1" thickTop="1" x14ac:dyDescent="0.65">
      <c r="B46" s="171" t="s">
        <v>61</v>
      </c>
      <c r="C46" s="173"/>
      <c r="D46" s="173"/>
      <c r="E46" s="174"/>
      <c r="F46" s="174"/>
      <c r="G46" s="175"/>
      <c r="H46" s="175"/>
      <c r="I46" s="176"/>
      <c r="J46" s="176"/>
      <c r="K46" s="176"/>
      <c r="L46" s="176"/>
      <c r="M46" s="176"/>
      <c r="N46" s="176"/>
      <c r="O46" s="176"/>
      <c r="P46" s="198"/>
      <c r="Q46" s="177"/>
      <c r="R46" s="178"/>
      <c r="S46" s="179"/>
      <c r="T46" s="180"/>
      <c r="U46" s="181"/>
    </row>
    <row r="47" spans="2:21" s="191" customFormat="1" ht="32.25" hidden="1" customHeight="1" thickBot="1" x14ac:dyDescent="0.55000000000000004">
      <c r="B47" s="182"/>
      <c r="C47" s="183">
        <v>0</v>
      </c>
      <c r="D47" s="183">
        <f>IF(C47&gt;0,C47-S47-1,0)</f>
        <v>0</v>
      </c>
      <c r="E47" s="184">
        <v>0</v>
      </c>
      <c r="F47" s="185">
        <v>0</v>
      </c>
      <c r="G47" s="186"/>
      <c r="H47" s="186"/>
      <c r="I47" s="186"/>
      <c r="J47" s="186"/>
      <c r="K47" s="186"/>
      <c r="L47" s="186"/>
      <c r="M47" s="186"/>
      <c r="N47" s="186"/>
      <c r="O47" s="186"/>
      <c r="P47" s="187"/>
      <c r="Q47" s="186"/>
      <c r="R47" s="187"/>
      <c r="S47" s="188">
        <f>SUM(G47:R47)</f>
        <v>0</v>
      </c>
      <c r="T47" s="189"/>
      <c r="U47" s="190" t="e">
        <f>T47/S47</f>
        <v>#DIV/0!</v>
      </c>
    </row>
    <row r="48" spans="2:21" ht="64.5" hidden="1" customHeight="1" thickTop="1" x14ac:dyDescent="0.65">
      <c r="B48" s="171" t="s">
        <v>61</v>
      </c>
      <c r="C48" s="173"/>
      <c r="D48" s="173"/>
      <c r="E48" s="174"/>
      <c r="F48" s="174"/>
      <c r="G48" s="175"/>
      <c r="H48" s="175"/>
      <c r="I48" s="176"/>
      <c r="J48" s="176"/>
      <c r="K48" s="176"/>
      <c r="L48" s="176"/>
      <c r="M48" s="176"/>
      <c r="N48" s="176"/>
      <c r="O48" s="176"/>
      <c r="P48" s="198"/>
      <c r="Q48" s="177"/>
      <c r="R48" s="178"/>
      <c r="S48" s="179"/>
      <c r="T48" s="180"/>
      <c r="U48" s="181"/>
    </row>
    <row r="49" spans="2:21" s="191" customFormat="1" ht="32.25" hidden="1" customHeight="1" thickBot="1" x14ac:dyDescent="0.55000000000000004">
      <c r="B49" s="182"/>
      <c r="C49" s="183">
        <v>0</v>
      </c>
      <c r="D49" s="183">
        <f>IF(C49&gt;0,C49-S49-1,0)</f>
        <v>0</v>
      </c>
      <c r="E49" s="184">
        <v>0</v>
      </c>
      <c r="F49" s="185">
        <v>0</v>
      </c>
      <c r="G49" s="186"/>
      <c r="H49" s="186"/>
      <c r="I49" s="186"/>
      <c r="J49" s="186"/>
      <c r="K49" s="186"/>
      <c r="L49" s="186"/>
      <c r="M49" s="186"/>
      <c r="N49" s="186"/>
      <c r="O49" s="186"/>
      <c r="P49" s="187"/>
      <c r="Q49" s="186"/>
      <c r="R49" s="187"/>
      <c r="S49" s="188">
        <f>SUM(G49:R49)</f>
        <v>0</v>
      </c>
      <c r="T49" s="189"/>
      <c r="U49" s="190" t="e">
        <f>T49/S49</f>
        <v>#DIV/0!</v>
      </c>
    </row>
    <row r="50" spans="2:21" ht="64.5" hidden="1" customHeight="1" thickTop="1" x14ac:dyDescent="0.65">
      <c r="B50" s="171" t="s">
        <v>61</v>
      </c>
      <c r="C50" s="173"/>
      <c r="D50" s="173"/>
      <c r="E50" s="174"/>
      <c r="F50" s="174"/>
      <c r="G50" s="175"/>
      <c r="H50" s="175"/>
      <c r="I50" s="176"/>
      <c r="J50" s="176"/>
      <c r="K50" s="176"/>
      <c r="L50" s="176"/>
      <c r="M50" s="176"/>
      <c r="N50" s="176"/>
      <c r="O50" s="176"/>
      <c r="P50" s="198"/>
      <c r="Q50" s="177"/>
      <c r="R50" s="178"/>
      <c r="S50" s="179"/>
      <c r="T50" s="180"/>
      <c r="U50" s="181"/>
    </row>
    <row r="51" spans="2:21" s="191" customFormat="1" ht="32.25" hidden="1" customHeight="1" thickBot="1" x14ac:dyDescent="0.55000000000000004">
      <c r="B51" s="182"/>
      <c r="C51" s="183">
        <v>0</v>
      </c>
      <c r="D51" s="183">
        <f>IF(C51&gt;0,C51-S51-1,0)</f>
        <v>0</v>
      </c>
      <c r="E51" s="184">
        <v>0</v>
      </c>
      <c r="F51" s="185" t="e">
        <f>E51/C51</f>
        <v>#DIV/0!</v>
      </c>
      <c r="G51" s="186"/>
      <c r="H51" s="186"/>
      <c r="I51" s="186"/>
      <c r="J51" s="186"/>
      <c r="K51" s="186"/>
      <c r="L51" s="186"/>
      <c r="M51" s="186"/>
      <c r="N51" s="186"/>
      <c r="O51" s="186"/>
      <c r="P51" s="187"/>
      <c r="Q51" s="186"/>
      <c r="R51" s="187"/>
      <c r="S51" s="188">
        <f>SUM(G51:R51)</f>
        <v>0</v>
      </c>
      <c r="T51" s="189"/>
      <c r="U51" s="190" t="e">
        <f>T51/S51</f>
        <v>#DIV/0!</v>
      </c>
    </row>
    <row r="52" spans="2:21" ht="64.5" hidden="1" customHeight="1" thickTop="1" x14ac:dyDescent="0.65">
      <c r="B52" s="171" t="s">
        <v>61</v>
      </c>
      <c r="C52" s="173"/>
      <c r="D52" s="173"/>
      <c r="E52" s="174"/>
      <c r="F52" s="174"/>
      <c r="G52" s="175"/>
      <c r="H52" s="175"/>
      <c r="I52" s="176"/>
      <c r="J52" s="176"/>
      <c r="K52" s="176"/>
      <c r="L52" s="176"/>
      <c r="M52" s="176"/>
      <c r="N52" s="176"/>
      <c r="O52" s="176"/>
      <c r="P52" s="198"/>
      <c r="Q52" s="177"/>
      <c r="R52" s="178"/>
      <c r="S52" s="179"/>
      <c r="T52" s="180"/>
      <c r="U52" s="181"/>
    </row>
    <row r="53" spans="2:21" s="191" customFormat="1" ht="32.25" hidden="1" customHeight="1" thickBot="1" x14ac:dyDescent="0.55000000000000004">
      <c r="B53" s="182"/>
      <c r="C53" s="183">
        <v>0</v>
      </c>
      <c r="D53" s="183">
        <f>IF(C53&gt;0,C53-S53-1,0)</f>
        <v>0</v>
      </c>
      <c r="E53" s="184">
        <v>0</v>
      </c>
      <c r="F53" s="185" t="e">
        <f>E53/C53</f>
        <v>#DIV/0!</v>
      </c>
      <c r="G53" s="186"/>
      <c r="H53" s="186"/>
      <c r="I53" s="186"/>
      <c r="J53" s="186"/>
      <c r="K53" s="186"/>
      <c r="L53" s="186"/>
      <c r="M53" s="186"/>
      <c r="N53" s="186"/>
      <c r="O53" s="186"/>
      <c r="P53" s="187"/>
      <c r="Q53" s="186"/>
      <c r="R53" s="187"/>
      <c r="S53" s="188">
        <f>SUM(G53:R53)</f>
        <v>0</v>
      </c>
      <c r="T53" s="189"/>
      <c r="U53" s="190" t="e">
        <f>T53/S53</f>
        <v>#DIV/0!</v>
      </c>
    </row>
    <row r="54" spans="2:21" ht="64.5" hidden="1" customHeight="1" thickTop="1" x14ac:dyDescent="0.65">
      <c r="B54" s="171" t="s">
        <v>61</v>
      </c>
      <c r="C54" s="173"/>
      <c r="D54" s="173"/>
      <c r="E54" s="174"/>
      <c r="F54" s="174"/>
      <c r="G54" s="175"/>
      <c r="H54" s="175"/>
      <c r="I54" s="176"/>
      <c r="J54" s="176"/>
      <c r="K54" s="176"/>
      <c r="L54" s="176"/>
      <c r="M54" s="176"/>
      <c r="N54" s="176"/>
      <c r="O54" s="176"/>
      <c r="P54" s="198"/>
      <c r="Q54" s="177"/>
      <c r="R54" s="178"/>
      <c r="S54" s="179"/>
      <c r="T54" s="180"/>
      <c r="U54" s="181"/>
    </row>
    <row r="55" spans="2:21" s="191" customFormat="1" ht="32.25" hidden="1" customHeight="1" thickBot="1" x14ac:dyDescent="0.55000000000000004">
      <c r="B55" s="182"/>
      <c r="C55" s="183">
        <v>0</v>
      </c>
      <c r="D55" s="183">
        <f>IF(C55&gt;0,C55-S55-1,0)</f>
        <v>0</v>
      </c>
      <c r="E55" s="184">
        <v>0</v>
      </c>
      <c r="F55" s="185" t="e">
        <f>E55/C55</f>
        <v>#DIV/0!</v>
      </c>
      <c r="G55" s="186"/>
      <c r="H55" s="186"/>
      <c r="I55" s="186"/>
      <c r="J55" s="186"/>
      <c r="K55" s="186"/>
      <c r="L55" s="186"/>
      <c r="M55" s="186"/>
      <c r="N55" s="186"/>
      <c r="O55" s="186"/>
      <c r="P55" s="187"/>
      <c r="Q55" s="186"/>
      <c r="R55" s="187"/>
      <c r="S55" s="188">
        <f>SUM(G55:R55)</f>
        <v>0</v>
      </c>
      <c r="T55" s="189"/>
      <c r="U55" s="190" t="e">
        <f>T55/S55</f>
        <v>#DIV/0!</v>
      </c>
    </row>
    <row r="56" spans="2:21" ht="64.5" hidden="1" customHeight="1" thickTop="1" x14ac:dyDescent="0.7">
      <c r="B56" s="171" t="s">
        <v>61</v>
      </c>
      <c r="C56" s="173"/>
      <c r="D56" s="173"/>
      <c r="E56" s="174"/>
      <c r="F56" s="174"/>
      <c r="G56" s="175"/>
      <c r="H56" s="175"/>
      <c r="I56" s="176"/>
      <c r="J56" s="176"/>
      <c r="K56" s="176"/>
      <c r="L56" s="176"/>
      <c r="M56" s="176"/>
      <c r="N56" s="176"/>
      <c r="O56" s="176"/>
      <c r="P56" s="198"/>
      <c r="Q56" s="194"/>
      <c r="R56" s="195"/>
      <c r="S56" s="196"/>
      <c r="T56" s="189"/>
      <c r="U56" s="197"/>
    </row>
    <row r="57" spans="2:21" s="191" customFormat="1" ht="32.25" hidden="1" customHeight="1" thickBot="1" x14ac:dyDescent="0.55000000000000004">
      <c r="B57" s="182"/>
      <c r="C57" s="192">
        <v>0</v>
      </c>
      <c r="D57" s="192">
        <f>IF(C57&gt;0,C57-S57-1,0)</f>
        <v>0</v>
      </c>
      <c r="E57" s="193">
        <v>0</v>
      </c>
      <c r="F57" s="185" t="e">
        <f>E57/C57</f>
        <v>#DIV/0!</v>
      </c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7"/>
      <c r="S57" s="188">
        <f>SUM(G57:R57)</f>
        <v>0</v>
      </c>
      <c r="T57" s="189"/>
      <c r="U57" s="190" t="e">
        <f>T57/S57</f>
        <v>#DIV/0!</v>
      </c>
    </row>
    <row r="58" spans="2:21" ht="64.5" hidden="1" customHeight="1" thickTop="1" x14ac:dyDescent="0.65">
      <c r="B58" s="171" t="s">
        <v>61</v>
      </c>
      <c r="C58" s="173"/>
      <c r="D58" s="173"/>
      <c r="E58" s="174"/>
      <c r="F58" s="174"/>
      <c r="G58" s="175"/>
      <c r="H58" s="175"/>
      <c r="I58" s="176"/>
      <c r="J58" s="176"/>
      <c r="K58" s="176"/>
      <c r="L58" s="176"/>
      <c r="M58" s="176"/>
      <c r="N58" s="176"/>
      <c r="O58" s="176"/>
      <c r="P58" s="198"/>
      <c r="Q58" s="194"/>
      <c r="R58" s="194"/>
      <c r="S58" s="179"/>
      <c r="T58" s="180"/>
      <c r="U58" s="181"/>
    </row>
    <row r="59" spans="2:21" s="191" customFormat="1" ht="32.25" hidden="1" customHeight="1" thickBot="1" x14ac:dyDescent="0.55000000000000004">
      <c r="B59" s="182"/>
      <c r="C59" s="183">
        <v>0</v>
      </c>
      <c r="D59" s="183">
        <f>IF(C59&gt;0,C59-S59-1,0)</f>
        <v>0</v>
      </c>
      <c r="E59" s="184">
        <v>0</v>
      </c>
      <c r="F59" s="185" t="e">
        <f>E59/C59</f>
        <v>#DIV/0!</v>
      </c>
      <c r="G59" s="186"/>
      <c r="H59" s="186"/>
      <c r="I59" s="186"/>
      <c r="J59" s="186"/>
      <c r="K59" s="186"/>
      <c r="L59" s="186"/>
      <c r="M59" s="186"/>
      <c r="N59" s="186"/>
      <c r="O59" s="186"/>
      <c r="P59" s="187"/>
      <c r="Q59" s="186"/>
      <c r="R59" s="187"/>
      <c r="S59" s="188">
        <f>SUM(G59:R59)</f>
        <v>0</v>
      </c>
      <c r="T59" s="189"/>
      <c r="U59" s="190" t="e">
        <f>T59/S59</f>
        <v>#DIV/0!</v>
      </c>
    </row>
    <row r="60" spans="2:21" ht="64.5" hidden="1" customHeight="1" thickTop="1" x14ac:dyDescent="0.65">
      <c r="B60" s="171" t="s">
        <v>61</v>
      </c>
      <c r="C60" s="173"/>
      <c r="D60" s="173"/>
      <c r="E60" s="174"/>
      <c r="F60" s="174"/>
      <c r="G60" s="175"/>
      <c r="H60" s="175"/>
      <c r="I60" s="176"/>
      <c r="J60" s="176"/>
      <c r="K60" s="176"/>
      <c r="L60" s="176"/>
      <c r="M60" s="176"/>
      <c r="N60" s="176"/>
      <c r="O60" s="176"/>
      <c r="P60" s="198"/>
      <c r="Q60" s="194"/>
      <c r="R60" s="194"/>
      <c r="S60" s="179"/>
      <c r="T60" s="180"/>
      <c r="U60" s="181"/>
    </row>
    <row r="61" spans="2:21" s="191" customFormat="1" ht="32.25" hidden="1" customHeight="1" thickBot="1" x14ac:dyDescent="0.55000000000000004">
      <c r="B61" s="182"/>
      <c r="C61" s="183">
        <v>0</v>
      </c>
      <c r="D61" s="183">
        <f>IF(C61&gt;0,C61-S61-1,0)</f>
        <v>0</v>
      </c>
      <c r="E61" s="184">
        <v>0</v>
      </c>
      <c r="F61" s="185" t="e">
        <f>E61/C61</f>
        <v>#DIV/0!</v>
      </c>
      <c r="G61" s="186"/>
      <c r="H61" s="186"/>
      <c r="I61" s="186"/>
      <c r="J61" s="186"/>
      <c r="K61" s="186"/>
      <c r="L61" s="186"/>
      <c r="M61" s="186"/>
      <c r="N61" s="186"/>
      <c r="O61" s="186"/>
      <c r="P61" s="187"/>
      <c r="Q61" s="186"/>
      <c r="R61" s="187"/>
      <c r="S61" s="188">
        <f>SUM(G61:R61)</f>
        <v>0</v>
      </c>
      <c r="T61" s="189"/>
      <c r="U61" s="190" t="e">
        <f>T61/S61</f>
        <v>#DIV/0!</v>
      </c>
    </row>
    <row r="62" spans="2:21" ht="64.5" hidden="1" customHeight="1" thickTop="1" x14ac:dyDescent="0.65">
      <c r="B62" s="171" t="s">
        <v>61</v>
      </c>
      <c r="C62" s="173"/>
      <c r="D62" s="173"/>
      <c r="E62" s="174"/>
      <c r="F62" s="174"/>
      <c r="G62" s="175"/>
      <c r="H62" s="175"/>
      <c r="I62" s="176"/>
      <c r="J62" s="176"/>
      <c r="K62" s="176"/>
      <c r="L62" s="176"/>
      <c r="M62" s="176"/>
      <c r="N62" s="176"/>
      <c r="O62" s="176"/>
      <c r="P62" s="198"/>
      <c r="Q62" s="194"/>
      <c r="R62" s="194"/>
      <c r="S62" s="179"/>
      <c r="T62" s="180"/>
      <c r="U62" s="181"/>
    </row>
    <row r="63" spans="2:21" s="191" customFormat="1" ht="32.25" hidden="1" customHeight="1" thickBot="1" x14ac:dyDescent="0.55000000000000004">
      <c r="B63" s="182"/>
      <c r="C63" s="183">
        <v>0</v>
      </c>
      <c r="D63" s="183">
        <f>IF(C63&gt;0,C63-S63-1,0)</f>
        <v>0</v>
      </c>
      <c r="E63" s="184">
        <v>0</v>
      </c>
      <c r="F63" s="185" t="e">
        <f>E63/C63</f>
        <v>#DIV/0!</v>
      </c>
      <c r="G63" s="186"/>
      <c r="H63" s="186"/>
      <c r="I63" s="186"/>
      <c r="J63" s="186"/>
      <c r="K63" s="186"/>
      <c r="L63" s="186"/>
      <c r="M63" s="186"/>
      <c r="N63" s="186"/>
      <c r="O63" s="186"/>
      <c r="P63" s="187"/>
      <c r="Q63" s="186"/>
      <c r="R63" s="187"/>
      <c r="S63" s="188">
        <f>SUM(G63:R63)</f>
        <v>0</v>
      </c>
      <c r="T63" s="189"/>
      <c r="U63" s="190" t="e">
        <f>T63/S63</f>
        <v>#DIV/0!</v>
      </c>
    </row>
    <row r="64" spans="2:21" ht="64.5" hidden="1" customHeight="1" thickTop="1" x14ac:dyDescent="0.65">
      <c r="B64" s="171" t="s">
        <v>61</v>
      </c>
      <c r="C64" s="173"/>
      <c r="D64" s="173"/>
      <c r="E64" s="174"/>
      <c r="F64" s="174"/>
      <c r="G64" s="175"/>
      <c r="H64" s="175"/>
      <c r="I64" s="176"/>
      <c r="J64" s="176"/>
      <c r="K64" s="176"/>
      <c r="L64" s="176"/>
      <c r="M64" s="176"/>
      <c r="N64" s="176"/>
      <c r="O64" s="176"/>
      <c r="P64" s="198"/>
      <c r="Q64" s="194"/>
      <c r="R64" s="194"/>
      <c r="S64" s="179"/>
      <c r="T64" s="180"/>
      <c r="U64" s="181"/>
    </row>
    <row r="65" spans="2:21" s="191" customFormat="1" ht="32.25" hidden="1" customHeight="1" thickBot="1" x14ac:dyDescent="0.55000000000000004">
      <c r="B65" s="182"/>
      <c r="C65" s="183">
        <v>0</v>
      </c>
      <c r="D65" s="183">
        <f>IF(C65&gt;0,C65-S65-1,0)</f>
        <v>0</v>
      </c>
      <c r="E65" s="184">
        <v>0</v>
      </c>
      <c r="F65" s="185" t="e">
        <f>E65/C65</f>
        <v>#DIV/0!</v>
      </c>
      <c r="G65" s="186"/>
      <c r="H65" s="186"/>
      <c r="I65" s="186"/>
      <c r="J65" s="186"/>
      <c r="K65" s="186"/>
      <c r="L65" s="186"/>
      <c r="M65" s="186"/>
      <c r="N65" s="186"/>
      <c r="O65" s="186"/>
      <c r="P65" s="187"/>
      <c r="Q65" s="186"/>
      <c r="R65" s="187"/>
      <c r="S65" s="188">
        <f>SUM(G65:R65)</f>
        <v>0</v>
      </c>
      <c r="T65" s="189"/>
      <c r="U65" s="190" t="e">
        <f>T65/S65</f>
        <v>#DIV/0!</v>
      </c>
    </row>
    <row r="66" spans="2:21" ht="64.5" hidden="1" customHeight="1" thickTop="1" x14ac:dyDescent="0.65">
      <c r="B66" s="171" t="s">
        <v>61</v>
      </c>
      <c r="C66" s="173"/>
      <c r="D66" s="173"/>
      <c r="E66" s="174"/>
      <c r="F66" s="174"/>
      <c r="G66" s="175"/>
      <c r="H66" s="175"/>
      <c r="I66" s="176"/>
      <c r="J66" s="176"/>
      <c r="K66" s="176"/>
      <c r="L66" s="176"/>
      <c r="M66" s="176"/>
      <c r="N66" s="176"/>
      <c r="O66" s="176"/>
      <c r="P66" s="198"/>
      <c r="Q66" s="177"/>
      <c r="R66" s="177"/>
      <c r="S66" s="179"/>
      <c r="T66" s="180"/>
      <c r="U66" s="181"/>
    </row>
    <row r="67" spans="2:21" s="191" customFormat="1" ht="32.25" hidden="1" customHeight="1" thickBot="1" x14ac:dyDescent="0.55000000000000004">
      <c r="B67" s="182"/>
      <c r="C67" s="183">
        <v>0</v>
      </c>
      <c r="D67" s="183">
        <f>IF(C67&gt;0,C67-S67-1,0)</f>
        <v>0</v>
      </c>
      <c r="E67" s="184">
        <v>0</v>
      </c>
      <c r="F67" s="185" t="e">
        <f>E67/C67</f>
        <v>#DIV/0!</v>
      </c>
      <c r="G67" s="186"/>
      <c r="H67" s="186"/>
      <c r="I67" s="186"/>
      <c r="J67" s="186"/>
      <c r="K67" s="186"/>
      <c r="L67" s="186"/>
      <c r="M67" s="186"/>
      <c r="N67" s="186"/>
      <c r="O67" s="186"/>
      <c r="P67" s="187"/>
      <c r="Q67" s="186"/>
      <c r="R67" s="187"/>
      <c r="S67" s="188">
        <f>SUM(G67:R67)</f>
        <v>0</v>
      </c>
      <c r="T67" s="189"/>
      <c r="U67" s="190" t="e">
        <f>T67/S67</f>
        <v>#DIV/0!</v>
      </c>
    </row>
    <row r="68" spans="2:21" ht="64.5" hidden="1" customHeight="1" thickTop="1" x14ac:dyDescent="0.65">
      <c r="B68" s="171" t="s">
        <v>61</v>
      </c>
      <c r="C68" s="173"/>
      <c r="D68" s="173"/>
      <c r="E68" s="174"/>
      <c r="F68" s="174"/>
      <c r="G68" s="175"/>
      <c r="H68" s="175"/>
      <c r="I68" s="176"/>
      <c r="J68" s="176"/>
      <c r="K68" s="176"/>
      <c r="L68" s="176"/>
      <c r="M68" s="176"/>
      <c r="N68" s="176"/>
      <c r="O68" s="176"/>
      <c r="P68" s="198"/>
      <c r="Q68" s="194"/>
      <c r="R68" s="194"/>
      <c r="S68" s="179"/>
      <c r="T68" s="180"/>
      <c r="U68" s="181"/>
    </row>
    <row r="69" spans="2:21" s="191" customFormat="1" ht="32.25" hidden="1" customHeight="1" thickBot="1" x14ac:dyDescent="0.55000000000000004">
      <c r="B69" s="182"/>
      <c r="C69" s="183">
        <v>0</v>
      </c>
      <c r="D69" s="183">
        <f>IF(C69&gt;0,C69-S69-1,0)</f>
        <v>0</v>
      </c>
      <c r="E69" s="184">
        <v>0</v>
      </c>
      <c r="F69" s="185" t="e">
        <f>E69/C69</f>
        <v>#DIV/0!</v>
      </c>
      <c r="G69" s="186"/>
      <c r="H69" s="186"/>
      <c r="I69" s="186"/>
      <c r="J69" s="186"/>
      <c r="K69" s="186"/>
      <c r="L69" s="186"/>
      <c r="M69" s="186"/>
      <c r="N69" s="186"/>
      <c r="O69" s="186"/>
      <c r="P69" s="187"/>
      <c r="Q69" s="186"/>
      <c r="R69" s="187"/>
      <c r="S69" s="188">
        <f>SUM(G69:R69)</f>
        <v>0</v>
      </c>
      <c r="T69" s="189"/>
      <c r="U69" s="190" t="e">
        <f>T69/S69</f>
        <v>#DIV/0!</v>
      </c>
    </row>
    <row r="70" spans="2:21" ht="64.5" hidden="1" customHeight="1" thickTop="1" x14ac:dyDescent="0.65">
      <c r="B70" s="171" t="s">
        <v>61</v>
      </c>
      <c r="C70" s="173"/>
      <c r="D70" s="173"/>
      <c r="E70" s="174"/>
      <c r="F70" s="174"/>
      <c r="G70" s="175"/>
      <c r="H70" s="175"/>
      <c r="I70" s="176"/>
      <c r="J70" s="176"/>
      <c r="K70" s="176"/>
      <c r="L70" s="176"/>
      <c r="M70" s="176"/>
      <c r="N70" s="176"/>
      <c r="O70" s="176"/>
      <c r="P70" s="198"/>
      <c r="Q70" s="199"/>
      <c r="R70" s="200"/>
      <c r="S70" s="179"/>
      <c r="T70" s="180"/>
      <c r="U70" s="181"/>
    </row>
    <row r="71" spans="2:21" s="191" customFormat="1" ht="32.25" hidden="1" customHeight="1" thickBot="1" x14ac:dyDescent="0.55000000000000004">
      <c r="B71" s="182"/>
      <c r="C71" s="183">
        <v>0</v>
      </c>
      <c r="D71" s="183">
        <f>IF(C71&gt;0,C71-S71-1,0)</f>
        <v>0</v>
      </c>
      <c r="E71" s="184">
        <v>0</v>
      </c>
      <c r="F71" s="185" t="e">
        <f>E71/C71</f>
        <v>#DIV/0!</v>
      </c>
      <c r="G71" s="186"/>
      <c r="H71" s="186"/>
      <c r="I71" s="186"/>
      <c r="J71" s="186"/>
      <c r="K71" s="186"/>
      <c r="L71" s="186"/>
      <c r="M71" s="186"/>
      <c r="N71" s="186"/>
      <c r="O71" s="186"/>
      <c r="P71" s="187"/>
      <c r="Q71" s="186"/>
      <c r="R71" s="187"/>
      <c r="S71" s="188">
        <f>SUM(G71:R71)</f>
        <v>0</v>
      </c>
      <c r="T71" s="189"/>
      <c r="U71" s="190" t="e">
        <f>T71/S71</f>
        <v>#DIV/0!</v>
      </c>
    </row>
    <row r="72" spans="2:21" ht="64.5" hidden="1" customHeight="1" thickTop="1" x14ac:dyDescent="0.65">
      <c r="B72" s="171" t="s">
        <v>61</v>
      </c>
      <c r="C72" s="173"/>
      <c r="D72" s="173"/>
      <c r="E72" s="174"/>
      <c r="F72" s="174"/>
      <c r="G72" s="175"/>
      <c r="H72" s="175"/>
      <c r="I72" s="176"/>
      <c r="J72" s="176"/>
      <c r="K72" s="176"/>
      <c r="L72" s="176"/>
      <c r="M72" s="176"/>
      <c r="N72" s="176"/>
      <c r="O72" s="176"/>
      <c r="P72" s="198"/>
      <c r="Q72" s="194"/>
      <c r="R72" s="194"/>
      <c r="S72" s="179"/>
      <c r="T72" s="180"/>
      <c r="U72" s="181"/>
    </row>
    <row r="73" spans="2:21" s="191" customFormat="1" ht="32.25" hidden="1" customHeight="1" thickBot="1" x14ac:dyDescent="0.55000000000000004">
      <c r="B73" s="182"/>
      <c r="C73" s="183">
        <v>0</v>
      </c>
      <c r="D73" s="183">
        <f>IF(C73&gt;0,C73-S73-1,0)</f>
        <v>0</v>
      </c>
      <c r="E73" s="184">
        <v>0</v>
      </c>
      <c r="F73" s="185" t="e">
        <f>E73/C73</f>
        <v>#DIV/0!</v>
      </c>
      <c r="G73" s="186"/>
      <c r="H73" s="186"/>
      <c r="I73" s="186"/>
      <c r="J73" s="186"/>
      <c r="K73" s="186"/>
      <c r="L73" s="186"/>
      <c r="M73" s="186"/>
      <c r="N73" s="186"/>
      <c r="O73" s="186"/>
      <c r="P73" s="187"/>
      <c r="Q73" s="186"/>
      <c r="R73" s="187"/>
      <c r="S73" s="188">
        <f>SUM(G73:R73)</f>
        <v>0</v>
      </c>
      <c r="T73" s="189"/>
      <c r="U73" s="190" t="e">
        <f>T73/S73</f>
        <v>#DIV/0!</v>
      </c>
    </row>
    <row r="74" spans="2:21" ht="64.5" hidden="1" customHeight="1" thickTop="1" x14ac:dyDescent="0.65">
      <c r="B74" s="171" t="s">
        <v>61</v>
      </c>
      <c r="C74" s="173"/>
      <c r="D74" s="173"/>
      <c r="E74" s="174"/>
      <c r="F74" s="174"/>
      <c r="G74" s="175"/>
      <c r="H74" s="175"/>
      <c r="I74" s="176"/>
      <c r="J74" s="176"/>
      <c r="K74" s="176"/>
      <c r="L74" s="176"/>
      <c r="M74" s="176"/>
      <c r="N74" s="176"/>
      <c r="O74" s="176"/>
      <c r="P74" s="198"/>
      <c r="Q74" s="194"/>
      <c r="R74" s="194"/>
      <c r="S74" s="179"/>
      <c r="T74" s="180"/>
      <c r="U74" s="181"/>
    </row>
    <row r="75" spans="2:21" s="191" customFormat="1" ht="32.25" hidden="1" customHeight="1" thickBot="1" x14ac:dyDescent="0.55000000000000004">
      <c r="B75" s="182"/>
      <c r="C75" s="183">
        <v>0</v>
      </c>
      <c r="D75" s="183">
        <f>IF(C75&gt;0,C75-S75-1,0)</f>
        <v>0</v>
      </c>
      <c r="E75" s="184">
        <v>0</v>
      </c>
      <c r="F75" s="185" t="e">
        <f>E75/C75</f>
        <v>#DIV/0!</v>
      </c>
      <c r="G75" s="186"/>
      <c r="H75" s="186"/>
      <c r="I75" s="186"/>
      <c r="J75" s="186"/>
      <c r="K75" s="186"/>
      <c r="L75" s="186"/>
      <c r="M75" s="186"/>
      <c r="N75" s="186"/>
      <c r="O75" s="186"/>
      <c r="P75" s="187"/>
      <c r="Q75" s="186"/>
      <c r="R75" s="187"/>
      <c r="S75" s="188">
        <f>SUM(G75:R75)</f>
        <v>0</v>
      </c>
      <c r="T75" s="189"/>
      <c r="U75" s="190" t="e">
        <f>T75/S75</f>
        <v>#DIV/0!</v>
      </c>
    </row>
    <row r="76" spans="2:21" ht="64.5" hidden="1" customHeight="1" thickTop="1" x14ac:dyDescent="0.65">
      <c r="B76" s="171" t="s">
        <v>61</v>
      </c>
      <c r="C76" s="173"/>
      <c r="D76" s="173"/>
      <c r="E76" s="174"/>
      <c r="F76" s="174"/>
      <c r="G76" s="175"/>
      <c r="H76" s="175"/>
      <c r="I76" s="176"/>
      <c r="J76" s="176"/>
      <c r="K76" s="176"/>
      <c r="L76" s="176"/>
      <c r="M76" s="176"/>
      <c r="N76" s="176"/>
      <c r="O76" s="176"/>
      <c r="P76" s="198"/>
      <c r="Q76" s="177"/>
      <c r="R76" s="177"/>
      <c r="S76" s="179"/>
      <c r="T76" s="180"/>
      <c r="U76" s="181"/>
    </row>
    <row r="77" spans="2:21" s="191" customFormat="1" ht="32.25" hidden="1" customHeight="1" thickBot="1" x14ac:dyDescent="0.55000000000000004">
      <c r="B77" s="182"/>
      <c r="C77" s="183">
        <v>0</v>
      </c>
      <c r="D77" s="183">
        <f>IF(C77&gt;0,C77-S77-1,0)</f>
        <v>0</v>
      </c>
      <c r="E77" s="184">
        <v>0</v>
      </c>
      <c r="F77" s="185" t="e">
        <f>E77/C77</f>
        <v>#DIV/0!</v>
      </c>
      <c r="G77" s="186"/>
      <c r="H77" s="186"/>
      <c r="I77" s="186"/>
      <c r="J77" s="186"/>
      <c r="K77" s="186"/>
      <c r="L77" s="186"/>
      <c r="M77" s="186"/>
      <c r="N77" s="186"/>
      <c r="O77" s="186"/>
      <c r="P77" s="187"/>
      <c r="Q77" s="186"/>
      <c r="R77" s="187"/>
      <c r="S77" s="188">
        <f>SUM(G77:R77)</f>
        <v>0</v>
      </c>
      <c r="T77" s="189"/>
      <c r="U77" s="190" t="e">
        <f>T77/S77</f>
        <v>#DIV/0!</v>
      </c>
    </row>
    <row r="78" spans="2:21" ht="64.5" hidden="1" customHeight="1" thickTop="1" x14ac:dyDescent="0.65">
      <c r="B78" s="171" t="s">
        <v>61</v>
      </c>
      <c r="C78" s="173"/>
      <c r="D78" s="173"/>
      <c r="E78" s="174"/>
      <c r="F78" s="174"/>
      <c r="G78" s="175"/>
      <c r="H78" s="175"/>
      <c r="I78" s="176"/>
      <c r="J78" s="176"/>
      <c r="K78" s="176"/>
      <c r="L78" s="176"/>
      <c r="M78" s="176"/>
      <c r="N78" s="176"/>
      <c r="O78" s="176"/>
      <c r="P78" s="198"/>
      <c r="Q78" s="194"/>
      <c r="R78" s="194"/>
      <c r="S78" s="179"/>
      <c r="T78" s="180"/>
      <c r="U78" s="181"/>
    </row>
    <row r="79" spans="2:21" s="191" customFormat="1" ht="32.25" hidden="1" customHeight="1" thickBot="1" x14ac:dyDescent="0.55000000000000004">
      <c r="B79" s="182"/>
      <c r="C79" s="183">
        <v>0</v>
      </c>
      <c r="D79" s="183">
        <f>IF(C79&gt;0,C79-S79-1,0)</f>
        <v>0</v>
      </c>
      <c r="E79" s="184">
        <v>0</v>
      </c>
      <c r="F79" s="185" t="e">
        <f>E79/C79</f>
        <v>#DIV/0!</v>
      </c>
      <c r="G79" s="186"/>
      <c r="H79" s="186"/>
      <c r="I79" s="186"/>
      <c r="J79" s="186"/>
      <c r="K79" s="186"/>
      <c r="L79" s="186"/>
      <c r="M79" s="186"/>
      <c r="N79" s="186"/>
      <c r="O79" s="186"/>
      <c r="P79" s="187"/>
      <c r="Q79" s="186"/>
      <c r="R79" s="187"/>
      <c r="S79" s="188">
        <f>SUM(G79:R79)</f>
        <v>0</v>
      </c>
      <c r="T79" s="189"/>
      <c r="U79" s="190" t="e">
        <f>T79/S79</f>
        <v>#DIV/0!</v>
      </c>
    </row>
    <row r="80" spans="2:21" ht="64.5" hidden="1" customHeight="1" thickTop="1" x14ac:dyDescent="0.65">
      <c r="B80" s="171" t="s">
        <v>61</v>
      </c>
      <c r="C80" s="173"/>
      <c r="D80" s="173"/>
      <c r="E80" s="174"/>
      <c r="F80" s="174"/>
      <c r="G80" s="175"/>
      <c r="H80" s="175"/>
      <c r="I80" s="176"/>
      <c r="J80" s="176"/>
      <c r="K80" s="176"/>
      <c r="L80" s="176"/>
      <c r="M80" s="176"/>
      <c r="N80" s="176"/>
      <c r="O80" s="176"/>
      <c r="P80" s="198"/>
      <c r="Q80" s="199"/>
      <c r="R80" s="200"/>
      <c r="S80" s="179"/>
      <c r="T80" s="180"/>
      <c r="U80" s="181"/>
    </row>
    <row r="81" spans="2:21" s="191" customFormat="1" ht="32.25" hidden="1" customHeight="1" thickBot="1" x14ac:dyDescent="0.55000000000000004">
      <c r="B81" s="182"/>
      <c r="C81" s="183">
        <v>0</v>
      </c>
      <c r="D81" s="183">
        <f>IF(C81&gt;0,C81-S81-1,0)</f>
        <v>0</v>
      </c>
      <c r="E81" s="184">
        <v>0</v>
      </c>
      <c r="F81" s="185" t="e">
        <f>E81/C81</f>
        <v>#DIV/0!</v>
      </c>
      <c r="G81" s="186"/>
      <c r="H81" s="186"/>
      <c r="I81" s="186"/>
      <c r="J81" s="186"/>
      <c r="K81" s="186"/>
      <c r="L81" s="186"/>
      <c r="M81" s="186"/>
      <c r="N81" s="186"/>
      <c r="O81" s="186"/>
      <c r="P81" s="187"/>
      <c r="Q81" s="186"/>
      <c r="R81" s="187"/>
      <c r="S81" s="188">
        <f>SUM(G81:R81)</f>
        <v>0</v>
      </c>
      <c r="T81" s="189"/>
      <c r="U81" s="190" t="e">
        <f>T81/S81</f>
        <v>#DIV/0!</v>
      </c>
    </row>
    <row r="82" spans="2:21" ht="64.5" hidden="1" customHeight="1" thickTop="1" x14ac:dyDescent="0.65">
      <c r="B82" s="171" t="s">
        <v>61</v>
      </c>
      <c r="C82" s="173"/>
      <c r="D82" s="173"/>
      <c r="E82" s="174"/>
      <c r="F82" s="174"/>
      <c r="G82" s="175"/>
      <c r="H82" s="175"/>
      <c r="I82" s="176"/>
      <c r="J82" s="176"/>
      <c r="K82" s="176"/>
      <c r="L82" s="176"/>
      <c r="M82" s="176"/>
      <c r="N82" s="176"/>
      <c r="O82" s="176"/>
      <c r="P82" s="198"/>
      <c r="Q82" s="199"/>
      <c r="R82" s="200"/>
      <c r="S82" s="179"/>
      <c r="T82" s="180"/>
      <c r="U82" s="181"/>
    </row>
    <row r="83" spans="2:21" s="191" customFormat="1" ht="32.25" hidden="1" customHeight="1" thickBot="1" x14ac:dyDescent="0.55000000000000004">
      <c r="B83" s="182"/>
      <c r="C83" s="183">
        <v>0</v>
      </c>
      <c r="D83" s="183">
        <v>0</v>
      </c>
      <c r="E83" s="184">
        <v>0</v>
      </c>
      <c r="F83" s="185" t="e">
        <f>E83/C83</f>
        <v>#DIV/0!</v>
      </c>
      <c r="G83" s="186"/>
      <c r="H83" s="186"/>
      <c r="I83" s="186"/>
      <c r="J83" s="186"/>
      <c r="K83" s="186"/>
      <c r="L83" s="186"/>
      <c r="M83" s="186"/>
      <c r="N83" s="186"/>
      <c r="O83" s="186"/>
      <c r="P83" s="187"/>
      <c r="Q83" s="186"/>
      <c r="R83" s="187"/>
      <c r="S83" s="188">
        <f>SUM(G83:R83)</f>
        <v>0</v>
      </c>
      <c r="T83" s="189"/>
      <c r="U83" s="190" t="e">
        <f>T83/S83</f>
        <v>#DIV/0!</v>
      </c>
    </row>
    <row r="84" spans="2:21" s="191" customFormat="1" ht="57" customHeight="1" thickTop="1" thickBot="1" x14ac:dyDescent="0.7">
      <c r="B84" s="201" t="s">
        <v>3</v>
      </c>
      <c r="C84" s="202">
        <f>SUM(C21:C83)</f>
        <v>130</v>
      </c>
      <c r="D84" s="202">
        <f>SUM(D21:D83)</f>
        <v>0</v>
      </c>
      <c r="E84" s="203">
        <f>SUM(E21,E31)</f>
        <v>0</v>
      </c>
      <c r="F84" s="204">
        <f>E84/C84</f>
        <v>0</v>
      </c>
      <c r="G84" s="205"/>
      <c r="H84" s="205"/>
      <c r="I84" s="206"/>
      <c r="J84" s="205"/>
      <c r="K84" s="206"/>
      <c r="L84" s="205"/>
      <c r="M84" s="207"/>
      <c r="N84" s="208"/>
      <c r="O84" s="209"/>
      <c r="P84" s="206"/>
      <c r="Q84" s="209"/>
      <c r="R84" s="206"/>
      <c r="S84" s="210"/>
      <c r="T84" s="211"/>
      <c r="U84" s="212"/>
    </row>
    <row r="85" spans="2:21" ht="42" customHeight="1" thickBot="1" x14ac:dyDescent="0.5">
      <c r="B85" s="308" t="s">
        <v>42</v>
      </c>
      <c r="C85" s="309"/>
      <c r="D85" s="309"/>
      <c r="E85" s="309"/>
      <c r="F85" s="310"/>
      <c r="G85" s="213">
        <f t="shared" ref="G85:R85" si="1">SUM(G21,G23,G25,G27,G29,G31,G33,G35,G37,G39,G41,G43,G45,G47,G49,G51,G53,G55,G57,G59,G61,G63,G65,G67,G69,G71,G73,G75,G77,G79,G81:G83)</f>
        <v>0</v>
      </c>
      <c r="H85" s="213">
        <f t="shared" si="1"/>
        <v>0</v>
      </c>
      <c r="I85" s="213">
        <f t="shared" si="1"/>
        <v>0</v>
      </c>
      <c r="J85" s="213">
        <f t="shared" si="1"/>
        <v>0</v>
      </c>
      <c r="K85" s="213">
        <f t="shared" si="1"/>
        <v>24</v>
      </c>
      <c r="L85" s="213">
        <f t="shared" si="1"/>
        <v>26</v>
      </c>
      <c r="M85" s="213">
        <f t="shared" si="1"/>
        <v>24</v>
      </c>
      <c r="N85" s="213">
        <f t="shared" si="1"/>
        <v>20</v>
      </c>
      <c r="O85" s="213">
        <f t="shared" si="1"/>
        <v>18</v>
      </c>
      <c r="P85" s="213">
        <f t="shared" si="1"/>
        <v>9</v>
      </c>
      <c r="Q85" s="213">
        <f t="shared" si="1"/>
        <v>0</v>
      </c>
      <c r="R85" s="213">
        <f t="shared" si="1"/>
        <v>0</v>
      </c>
      <c r="S85" s="213">
        <f>SUM(S21,S23,S25,S27,S29,S31,S33,S35,S37,S39,S41,S43,S45,S47,S49,S51,S53,S55,S57,S59,S61,S63,S65,S67,S69,S71,S73,S75,S77,S79,S81,S83)</f>
        <v>121</v>
      </c>
      <c r="T85" s="214">
        <f>SUM(T21,T23,T25,T27,T29,T31,T33,T35,T37,T39,T41,T43,T45,T47,T49,T51,T53,T55,T57,T59,T61,T63,T65,T67,T69,T71,T73,T75,T77,T79,T81,T83)</f>
        <v>0</v>
      </c>
      <c r="U85" s="215">
        <f>T85/S85</f>
        <v>0</v>
      </c>
    </row>
    <row r="86" spans="2:21" ht="30.75" customHeight="1" x14ac:dyDescent="0.7">
      <c r="G86" s="216"/>
      <c r="H86" s="217"/>
      <c r="I86" s="217"/>
      <c r="J86" s="217"/>
      <c r="L86" s="294" t="s">
        <v>5</v>
      </c>
      <c r="M86" s="295"/>
      <c r="N86" s="296"/>
    </row>
    <row r="87" spans="2:21" ht="29.25" customHeight="1" thickBot="1" x14ac:dyDescent="0.75">
      <c r="B87" s="218"/>
      <c r="C87" s="191"/>
      <c r="D87" s="191"/>
      <c r="G87" s="219"/>
      <c r="H87" s="217"/>
      <c r="I87" s="217"/>
      <c r="J87" s="217"/>
      <c r="L87" s="297"/>
      <c r="M87" s="298"/>
      <c r="N87" s="299"/>
    </row>
    <row r="88" spans="2:21" ht="29.25" customHeight="1" x14ac:dyDescent="0.65">
      <c r="B88" s="220"/>
      <c r="C88" s="134"/>
      <c r="D88" s="134"/>
      <c r="E88" s="134"/>
      <c r="F88" s="134"/>
      <c r="G88" s="221"/>
      <c r="H88" s="222"/>
      <c r="I88" s="222"/>
      <c r="J88" s="222"/>
    </row>
  </sheetData>
  <sheetProtection sheet="1" objects="1" scenarios="1" formatCells="0" formatColumns="0" formatRows="0"/>
  <mergeCells count="15">
    <mergeCell ref="L86:N87"/>
    <mergeCell ref="B15:B16"/>
    <mergeCell ref="G2:P2"/>
    <mergeCell ref="H5:J5"/>
    <mergeCell ref="H6:J6"/>
    <mergeCell ref="B85:F85"/>
    <mergeCell ref="G12:P12"/>
    <mergeCell ref="G13:P13"/>
    <mergeCell ref="H7:J7"/>
    <mergeCell ref="H8:J8"/>
    <mergeCell ref="S15:U15"/>
    <mergeCell ref="S16:U17"/>
    <mergeCell ref="C15:C18"/>
    <mergeCell ref="E15:E18"/>
    <mergeCell ref="D15:D18"/>
  </mergeCells>
  <phoneticPr fontId="30" type="noConversion"/>
  <conditionalFormatting sqref="G85:P85">
    <cfRule type="cellIs" dxfId="31" priority="1" operator="greaterThan">
      <formula>G$19</formula>
    </cfRule>
  </conditionalFormatting>
  <conditionalFormatting sqref="G17:R17">
    <cfRule type="cellIs" dxfId="30" priority="10" operator="equal">
      <formula>"festivo"</formula>
    </cfRule>
  </conditionalFormatting>
  <conditionalFormatting sqref="S21 S23 S25 S27 S29">
    <cfRule type="cellIs" dxfId="29" priority="14" stopIfTrue="1" operator="lessThan">
      <formula>$C21-1</formula>
    </cfRule>
    <cfRule type="cellIs" dxfId="28" priority="15" stopIfTrue="1" operator="greaterThan">
      <formula>$C21-1</formula>
    </cfRule>
  </conditionalFormatting>
  <conditionalFormatting sqref="S31 S33 S35 S37 S39">
    <cfRule type="cellIs" dxfId="27" priority="12" stopIfTrue="1" operator="lessThan">
      <formula>$C31-1</formula>
    </cfRule>
    <cfRule type="cellIs" dxfId="26" priority="13" stopIfTrue="1" operator="greaterThan">
      <formula>$C31-1</formula>
    </cfRule>
  </conditionalFormatting>
  <conditionalFormatting sqref="S41 S43 S45 S77 S79 S81 S83">
    <cfRule type="cellIs" dxfId="25" priority="8" stopIfTrue="1" operator="lessThan">
      <formula>$C41-1</formula>
    </cfRule>
    <cfRule type="cellIs" dxfId="24" priority="9" stopIfTrue="1" operator="greaterThan">
      <formula>$C41-1</formula>
    </cfRule>
  </conditionalFormatting>
  <conditionalFormatting sqref="S47 S49 S51 S53 S55">
    <cfRule type="cellIs" dxfId="23" priority="6" stopIfTrue="1" operator="lessThan">
      <formula>$C47-1</formula>
    </cfRule>
    <cfRule type="cellIs" dxfId="22" priority="7" stopIfTrue="1" operator="greaterThan">
      <formula>$C47-1</formula>
    </cfRule>
  </conditionalFormatting>
  <conditionalFormatting sqref="S57 S59 S61 S63 S65 S73 S75">
    <cfRule type="cellIs" dxfId="21" priority="4" stopIfTrue="1" operator="lessThan">
      <formula>$C57-1</formula>
    </cfRule>
    <cfRule type="cellIs" dxfId="20" priority="5" stopIfTrue="1" operator="greaterThan">
      <formula>$C57-1</formula>
    </cfRule>
  </conditionalFormatting>
  <conditionalFormatting sqref="S67 S69 S71">
    <cfRule type="cellIs" dxfId="19" priority="2" stopIfTrue="1" operator="lessThan">
      <formula>$C67-1</formula>
    </cfRule>
    <cfRule type="cellIs" dxfId="18" priority="3" stopIfTrue="1" operator="greaterThan">
      <formula>$C67-1</formula>
    </cfRule>
  </conditionalFormatting>
  <dataValidations count="7">
    <dataValidation type="list" allowBlank="1" showInputMessage="1" showErrorMessage="1" sqref="P3" xr:uid="{B81621D3-6D32-4739-ABB2-BBA2DEBCCEC0}">
      <formula1>"all' aperto, al coperto"</formula1>
    </dataValidation>
    <dataValidation type="list" allowBlank="1" showInputMessage="1" showErrorMessage="1" sqref="L5:L8" xr:uid="{7411B6D8-2186-46EC-B7DF-74A78A86524A}">
      <formula1>"1h, 1h15m,1h30m,2h"</formula1>
    </dataValidation>
    <dataValidation type="list" allowBlank="1" showInputMessage="1" showErrorMessage="1" sqref="H5:H8" xr:uid="{41AF9EF2-1C8B-4DA7-90FA-3FF880E5FC34}">
      <formula1>MATCH_FORMAT</formula1>
    </dataValidation>
    <dataValidation type="list" allowBlank="1" showInputMessage="1" showErrorMessage="1" sqref="N3" xr:uid="{37B3B043-7067-49DE-933D-099FBFD09B55}">
      <formula1>"sabbia"</formula1>
    </dataValidation>
    <dataValidation type="list" allowBlank="1" showInputMessage="1" showErrorMessage="1" sqref="P5:P8 N5:N8" xr:uid="{635A7D38-AEED-4466-8AFA-048BA76E920C}">
      <formula1>ORARI</formula1>
    </dataValidation>
    <dataValidation type="whole" allowBlank="1" showInputMessage="1" showErrorMessage="1" sqref="H3" xr:uid="{02F3E293-2F29-4BB4-B3D7-CAA6A7AF0CC8}">
      <formula1>1</formula1>
      <formula2>21</formula2>
    </dataValidation>
    <dataValidation type="list" allowBlank="1" showInputMessage="1" showErrorMessage="1" sqref="G17:R17" xr:uid="{83042269-F8E3-4A79-B1B5-0ECA8257A9F2}">
      <formula1>"feriale,festivo"</formula1>
    </dataValidation>
  </dataValidations>
  <hyperlinks>
    <hyperlink ref="G18" location="'Es. IMPOSTA TURNI giovanile B'!A1" display="IMPOSTA" xr:uid="{F6ADC8C1-2162-4117-A9B3-0CBB4CD32E70}"/>
    <hyperlink ref="Q18" location="'Es. IMPOSTA TURNI giovanile '!A1" display="IMPOSTA" xr:uid="{1267E3F8-207C-4DF2-9714-185C1167CAA5}"/>
    <hyperlink ref="R18" location="'Es. IMPOSTA TURNI giovanile '!A1" display="IMPOSTA" xr:uid="{B113C74D-9CC6-4731-A3DA-491DA31DF4CB}"/>
    <hyperlink ref="H18:P18" location="'Es. IMPOSTA TURNI giovanile B'!A1" display="IMPOSTA" xr:uid="{FD9E8EC3-68BC-477B-BC3D-47B1F28D7D4C}"/>
  </hyperlinks>
  <pageMargins left="0.25" right="0.25" top="0.33" bottom="0.24" header="0.3" footer="0.3"/>
  <pageSetup paperSize="9" scale="27" orientation="landscape" r:id="rId1"/>
  <ignoredErrors>
    <ignoredError sqref="S21 S23:S83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Button 1">
              <controlPr defaultSize="0" print="0" autoFill="0" autoPict="0" macro="[0]!DATA_2GG_IN_PIU">
                <anchor moveWithCells="1">
                  <from>
                    <xdr:col>19</xdr:col>
                    <xdr:colOff>541020</xdr:colOff>
                    <xdr:row>15</xdr:row>
                    <xdr:rowOff>396240</xdr:rowOff>
                  </from>
                  <to>
                    <xdr:col>20</xdr:col>
                    <xdr:colOff>708660</xdr:colOff>
                    <xdr:row>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Button 2">
              <controlPr defaultSize="0" print="0" autoFill="0" autoPict="0" macro="[0]!DATA_DA_PR">
                <anchor moveWithCells="1">
                  <from>
                    <xdr:col>18</xdr:col>
                    <xdr:colOff>121920</xdr:colOff>
                    <xdr:row>15</xdr:row>
                    <xdr:rowOff>419100</xdr:rowOff>
                  </from>
                  <to>
                    <xdr:col>19</xdr:col>
                    <xdr:colOff>60960</xdr:colOff>
                    <xdr:row>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3" r:id="rId6" name="Button 31">
              <controlPr defaultSize="0" print="0" autoFill="0" autoPict="0" macro="[0]!SCOPRI_GARE">
                <anchor moveWithCells="1" sizeWithCells="1">
                  <from>
                    <xdr:col>1</xdr:col>
                    <xdr:colOff>396240</xdr:colOff>
                    <xdr:row>16</xdr:row>
                    <xdr:rowOff>91440</xdr:rowOff>
                  </from>
                  <to>
                    <xdr:col>1</xdr:col>
                    <xdr:colOff>2171700</xdr:colOff>
                    <xdr:row>17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D86F-FD4A-4186-A983-9AFC6E7E0211}">
  <sheetPr codeName="Foglio2">
    <tabColor theme="4" tint="0.59999389629810485"/>
  </sheetPr>
  <dimension ref="A1:S23"/>
  <sheetViews>
    <sheetView zoomScaleNormal="100" workbookViewId="0">
      <selection activeCell="R3" sqref="R3"/>
    </sheetView>
  </sheetViews>
  <sheetFormatPr defaultColWidth="8.89453125" defaultRowHeight="14.4" x14ac:dyDescent="0.55000000000000004"/>
  <cols>
    <col min="1" max="1" width="15.3125" style="229" customWidth="1"/>
    <col min="2" max="7" width="8.89453125" style="230" hidden="1" customWidth="1"/>
    <col min="8" max="11" width="0" style="230" hidden="1" customWidth="1"/>
    <col min="12" max="17" width="8.89453125" style="230"/>
    <col min="18" max="19" width="8.89453125" customWidth="1"/>
  </cols>
  <sheetData>
    <row r="1" spans="1:19" ht="32.1" customHeight="1" x14ac:dyDescent="0.55000000000000004">
      <c r="A1" s="9" t="s">
        <v>50</v>
      </c>
      <c r="B1" s="10" t="e">
        <f>'Es. GIOVANILE B'!#REF!</f>
        <v>#REF!</v>
      </c>
      <c r="C1" s="10" t="e">
        <f>'Es. GIOVANILE B'!#REF!</f>
        <v>#REF!</v>
      </c>
      <c r="D1" s="10" t="e">
        <f>'Es. GIOVANILE B'!#REF!</f>
        <v>#REF!</v>
      </c>
      <c r="E1" s="10" t="e">
        <f>'Es. GIOVANILE B'!#REF!</f>
        <v>#REF!</v>
      </c>
      <c r="F1" s="10" t="e">
        <f>'Es. GIOVANILE B'!#REF!</f>
        <v>#REF!</v>
      </c>
      <c r="G1" s="10" t="e">
        <f>'Es. GIOVANILE B'!#REF!</f>
        <v>#REF!</v>
      </c>
      <c r="H1" s="10">
        <f>'Es. GIOVANILE B'!G85</f>
        <v>0</v>
      </c>
      <c r="I1" s="10">
        <f>'Es. GIOVANILE B'!H85</f>
        <v>0</v>
      </c>
      <c r="J1" s="10">
        <f>'Es. GIOVANILE B'!I85</f>
        <v>0</v>
      </c>
      <c r="K1" s="10">
        <f>'Es. GIOVANILE B'!J85</f>
        <v>0</v>
      </c>
      <c r="L1" s="10">
        <f>'Es. GIOVANILE B'!K85</f>
        <v>24</v>
      </c>
      <c r="M1" s="10">
        <f>'Es. GIOVANILE B'!L85</f>
        <v>26</v>
      </c>
      <c r="N1" s="10">
        <f>'Es. GIOVANILE B'!M85</f>
        <v>24</v>
      </c>
      <c r="O1" s="10">
        <f>'Es. GIOVANILE B'!N85</f>
        <v>20</v>
      </c>
      <c r="P1" s="10">
        <f>'Es. GIOVANILE B'!O85</f>
        <v>18</v>
      </c>
      <c r="Q1" s="10">
        <f>'Es. GIOVANILE B'!P85</f>
        <v>9</v>
      </c>
      <c r="R1" s="10">
        <f>'Es. GIOVANILE B'!Q85</f>
        <v>0</v>
      </c>
      <c r="S1" s="10">
        <f>'Es. GIOVANILE B'!R85</f>
        <v>0</v>
      </c>
    </row>
    <row r="2" spans="1:19" ht="15.3" x14ac:dyDescent="0.55000000000000004">
      <c r="A2" s="11" t="s">
        <v>49</v>
      </c>
      <c r="B2" s="12">
        <f>SUM(B6:B20)</f>
        <v>0</v>
      </c>
      <c r="C2" s="12">
        <f t="shared" ref="C2:S2" si="0">SUM(C6:C20)</f>
        <v>0</v>
      </c>
      <c r="D2" s="12">
        <f t="shared" si="0"/>
        <v>0</v>
      </c>
      <c r="E2" s="12">
        <f t="shared" si="0"/>
        <v>0</v>
      </c>
      <c r="F2" s="12">
        <f t="shared" si="0"/>
        <v>0</v>
      </c>
      <c r="G2" s="12">
        <f t="shared" si="0"/>
        <v>0</v>
      </c>
      <c r="H2" s="12">
        <f t="shared" ref="H2" si="1">SUM(H6:H20)</f>
        <v>0</v>
      </c>
      <c r="I2" s="12">
        <f t="shared" si="0"/>
        <v>0</v>
      </c>
      <c r="J2" s="12">
        <f t="shared" si="0"/>
        <v>0</v>
      </c>
      <c r="K2" s="12">
        <f t="shared" si="0"/>
        <v>0</v>
      </c>
      <c r="L2" s="12">
        <f t="shared" si="0"/>
        <v>28</v>
      </c>
      <c r="M2" s="12">
        <f t="shared" si="0"/>
        <v>28</v>
      </c>
      <c r="N2" s="12">
        <f t="shared" si="0"/>
        <v>28</v>
      </c>
      <c r="O2" s="12">
        <f t="shared" si="0"/>
        <v>28</v>
      </c>
      <c r="P2" s="12">
        <f t="shared" si="0"/>
        <v>28</v>
      </c>
      <c r="Q2" s="12">
        <f t="shared" si="0"/>
        <v>36</v>
      </c>
      <c r="R2" s="12">
        <f t="shared" si="0"/>
        <v>0</v>
      </c>
      <c r="S2" s="13">
        <f t="shared" si="0"/>
        <v>0</v>
      </c>
    </row>
    <row r="3" spans="1:19" ht="18.899999999999999" customHeight="1" x14ac:dyDescent="0.55000000000000004">
      <c r="A3" s="14" t="s">
        <v>37</v>
      </c>
      <c r="B3" s="15" t="e">
        <f>'Es. GIOVANILE B'!#REF!</f>
        <v>#REF!</v>
      </c>
      <c r="C3" s="15" t="e">
        <f>'Es. GIOVANILE B'!#REF!</f>
        <v>#REF!</v>
      </c>
      <c r="D3" s="15" t="e">
        <f>'Es. GIOVANILE B'!#REF!</f>
        <v>#REF!</v>
      </c>
      <c r="E3" s="15" t="e">
        <f>'Es. GIOVANILE B'!#REF!</f>
        <v>#REF!</v>
      </c>
      <c r="F3" s="15" t="e">
        <f>'Es. GIOVANILE B'!#REF!</f>
        <v>#REF!</v>
      </c>
      <c r="G3" s="15" t="e">
        <f>'Es. GIOVANILE B'!#REF!</f>
        <v>#REF!</v>
      </c>
      <c r="H3" s="15">
        <f>'Es. GIOVANILE B'!G15</f>
        <v>0</v>
      </c>
      <c r="I3" s="15">
        <f>'Es. GIOVANILE B'!H15</f>
        <v>0</v>
      </c>
      <c r="J3" s="15">
        <f>'Es. GIOVANILE B'!I15</f>
        <v>0</v>
      </c>
      <c r="K3" s="15">
        <f>'Es. GIOVANILE B'!J15</f>
        <v>0</v>
      </c>
      <c r="L3" s="15">
        <f>'Es. GIOVANILE B'!K15</f>
        <v>45454</v>
      </c>
      <c r="M3" s="15">
        <f>'Es. GIOVANILE B'!L15</f>
        <v>45455</v>
      </c>
      <c r="N3" s="15">
        <f>'Es. GIOVANILE B'!M15</f>
        <v>45456</v>
      </c>
      <c r="O3" s="15">
        <f>'Es. GIOVANILE B'!N15</f>
        <v>45457</v>
      </c>
      <c r="P3" s="15">
        <f>'Es. GIOVANILE B'!O15</f>
        <v>45458</v>
      </c>
      <c r="Q3" s="15">
        <f>'Es. GIOVANILE B'!P15</f>
        <v>45459</v>
      </c>
      <c r="R3" s="24" t="str">
        <f>'Es. GIOVANILE B'!Q15</f>
        <v>gg/mm</v>
      </c>
      <c r="S3" s="24" t="str">
        <f>'Es. GIOVANILE B'!R15</f>
        <v>gg/mm</v>
      </c>
    </row>
    <row r="4" spans="1:19" ht="18" customHeight="1" x14ac:dyDescent="0.55000000000000004">
      <c r="A4" s="14" t="s">
        <v>38</v>
      </c>
      <c r="B4" s="26" t="e">
        <f>'Es. GIOVANILE B'!#REF!</f>
        <v>#REF!</v>
      </c>
      <c r="C4" s="26" t="e">
        <f>'Es. GIOVANILE B'!#REF!</f>
        <v>#REF!</v>
      </c>
      <c r="D4" s="26" t="e">
        <f>'Es. GIOVANILE B'!#REF!</f>
        <v>#REF!</v>
      </c>
      <c r="E4" s="26" t="e">
        <f>'Es. GIOVANILE B'!#REF!</f>
        <v>#REF!</v>
      </c>
      <c r="F4" s="26" t="e">
        <f>'Es. GIOVANILE B'!#REF!</f>
        <v>#REF!</v>
      </c>
      <c r="G4" s="26" t="e">
        <f>'Es. GIOVANILE B'!#REF!</f>
        <v>#REF!</v>
      </c>
      <c r="H4" s="26" t="str">
        <f>'Es. GIOVANILE B'!G16</f>
        <v/>
      </c>
      <c r="I4" s="26" t="str">
        <f>'Es. GIOVANILE B'!H16</f>
        <v/>
      </c>
      <c r="J4" s="26" t="str">
        <f>'Es. GIOVANILE B'!I16</f>
        <v/>
      </c>
      <c r="K4" s="26" t="str">
        <f>'Es. GIOVANILE B'!J16</f>
        <v/>
      </c>
      <c r="L4" s="26">
        <f>'Es. GIOVANILE B'!K16</f>
        <v>45454</v>
      </c>
      <c r="M4" s="26">
        <f>'Es. GIOVANILE B'!L16</f>
        <v>45455</v>
      </c>
      <c r="N4" s="26">
        <f>'Es. GIOVANILE B'!M16</f>
        <v>45456</v>
      </c>
      <c r="O4" s="26">
        <f>'Es. GIOVANILE B'!N16</f>
        <v>45457</v>
      </c>
      <c r="P4" s="26">
        <f>'Es. GIOVANILE B'!O16</f>
        <v>45458</v>
      </c>
      <c r="Q4" s="26">
        <f>'Es. GIOVANILE B'!P16</f>
        <v>45459</v>
      </c>
      <c r="R4" s="26" t="str">
        <f>'Es. GIOVANILE B'!Q16</f>
        <v/>
      </c>
      <c r="S4" s="26" t="str">
        <f>'Es. GIOVANILE B'!R16</f>
        <v/>
      </c>
    </row>
    <row r="5" spans="1:19" ht="17.100000000000001" customHeight="1" thickBot="1" x14ac:dyDescent="0.6">
      <c r="A5" s="16" t="s">
        <v>39</v>
      </c>
      <c r="B5" s="17" t="e">
        <f>'Es. GIOVANILE B'!#REF!</f>
        <v>#REF!</v>
      </c>
      <c r="C5" s="17" t="e">
        <f>'Es. GIOVANILE B'!#REF!</f>
        <v>#REF!</v>
      </c>
      <c r="D5" s="17" t="e">
        <f>'Es. GIOVANILE B'!#REF!</f>
        <v>#REF!</v>
      </c>
      <c r="E5" s="17" t="e">
        <f>'Es. GIOVANILE B'!#REF!</f>
        <v>#REF!</v>
      </c>
      <c r="F5" s="17" t="e">
        <f>'Es. GIOVANILE B'!#REF!</f>
        <v>#REF!</v>
      </c>
      <c r="G5" s="17" t="e">
        <f>'Es. GIOVANILE B'!#REF!</f>
        <v>#REF!</v>
      </c>
      <c r="H5" s="17">
        <f>'Es. GIOVANILE B'!G17</f>
        <v>0</v>
      </c>
      <c r="I5" s="17">
        <f>'Es. GIOVANILE B'!H17</f>
        <v>0</v>
      </c>
      <c r="J5" s="17">
        <f>'Es. GIOVANILE B'!I17</f>
        <v>0</v>
      </c>
      <c r="K5" s="17">
        <f>'Es. GIOVANILE B'!J17</f>
        <v>0</v>
      </c>
      <c r="L5" s="17" t="str">
        <f>'Es. GIOVANILE B'!K17</f>
        <v>feriale</v>
      </c>
      <c r="M5" s="17" t="str">
        <f>'Es. GIOVANILE B'!L17</f>
        <v>feriale</v>
      </c>
      <c r="N5" s="17" t="str">
        <f>'Es. GIOVANILE B'!M17</f>
        <v>feriale</v>
      </c>
      <c r="O5" s="17" t="str">
        <f>'Es. GIOVANILE B'!N17</f>
        <v>feriale</v>
      </c>
      <c r="P5" s="17" t="str">
        <f>'Es. GIOVANILE B'!O17</f>
        <v>feriale</v>
      </c>
      <c r="Q5" s="17" t="str">
        <f>'Es. GIOVANILE B'!P17</f>
        <v>festivo</v>
      </c>
      <c r="R5" s="17">
        <f>'Es. GIOVANILE B'!Q17</f>
        <v>0</v>
      </c>
      <c r="S5" s="22">
        <f>'Es. GIOVANILE B'!R17</f>
        <v>0</v>
      </c>
    </row>
    <row r="6" spans="1:19" ht="15.3" x14ac:dyDescent="0.55000000000000004">
      <c r="A6" s="223" t="s">
        <v>51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>
        <v>7</v>
      </c>
      <c r="M6" s="224">
        <v>7</v>
      </c>
      <c r="N6" s="224">
        <v>7</v>
      </c>
      <c r="O6" s="224">
        <v>7</v>
      </c>
      <c r="P6" s="224">
        <v>7</v>
      </c>
      <c r="Q6" s="224">
        <v>9</v>
      </c>
      <c r="R6" s="225"/>
      <c r="S6" s="225"/>
    </row>
    <row r="7" spans="1:19" ht="15.3" x14ac:dyDescent="0.55000000000000004">
      <c r="A7" s="226" t="s">
        <v>51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>
        <v>7</v>
      </c>
      <c r="M7" s="227">
        <v>7</v>
      </c>
      <c r="N7" s="227">
        <v>7</v>
      </c>
      <c r="O7" s="227">
        <v>7</v>
      </c>
      <c r="P7" s="227">
        <v>7</v>
      </c>
      <c r="Q7" s="227">
        <v>9</v>
      </c>
      <c r="R7" s="228"/>
      <c r="S7" s="228"/>
    </row>
    <row r="8" spans="1:19" ht="15.3" x14ac:dyDescent="0.55000000000000004">
      <c r="A8" s="226" t="s">
        <v>51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>
        <v>7</v>
      </c>
      <c r="M8" s="227">
        <v>7</v>
      </c>
      <c r="N8" s="227">
        <v>7</v>
      </c>
      <c r="O8" s="227">
        <v>7</v>
      </c>
      <c r="P8" s="227">
        <v>7</v>
      </c>
      <c r="Q8" s="227">
        <v>9</v>
      </c>
      <c r="R8" s="228"/>
      <c r="S8" s="228"/>
    </row>
    <row r="9" spans="1:19" ht="15.3" x14ac:dyDescent="0.55000000000000004">
      <c r="A9" s="226" t="s">
        <v>51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>
        <v>7</v>
      </c>
      <c r="M9" s="227">
        <v>7</v>
      </c>
      <c r="N9" s="227">
        <v>7</v>
      </c>
      <c r="O9" s="227">
        <v>7</v>
      </c>
      <c r="P9" s="227">
        <v>7</v>
      </c>
      <c r="Q9" s="227">
        <v>9</v>
      </c>
      <c r="R9" s="228"/>
      <c r="S9" s="228"/>
    </row>
    <row r="10" spans="1:19" ht="15.3" x14ac:dyDescent="0.55000000000000004">
      <c r="A10" s="226" t="s">
        <v>51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8"/>
      <c r="S10" s="228"/>
    </row>
    <row r="11" spans="1:19" ht="15.3" x14ac:dyDescent="0.55000000000000004">
      <c r="A11" s="226" t="s">
        <v>51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  <c r="S11" s="228"/>
    </row>
    <row r="12" spans="1:19" ht="15.3" x14ac:dyDescent="0.55000000000000004">
      <c r="A12" s="226" t="s">
        <v>51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8"/>
      <c r="S12" s="228"/>
    </row>
    <row r="13" spans="1:19" ht="15.3" x14ac:dyDescent="0.55000000000000004">
      <c r="A13" s="226" t="s">
        <v>51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8"/>
      <c r="S13" s="228"/>
    </row>
    <row r="14" spans="1:19" ht="15.3" x14ac:dyDescent="0.55000000000000004">
      <c r="A14" s="226" t="s">
        <v>51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8"/>
      <c r="S14" s="228"/>
    </row>
    <row r="15" spans="1:19" ht="15.3" x14ac:dyDescent="0.55000000000000004">
      <c r="A15" s="226" t="s">
        <v>51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8"/>
      <c r="S15" s="228"/>
    </row>
    <row r="16" spans="1:19" ht="15.3" x14ac:dyDescent="0.55000000000000004">
      <c r="A16" s="226" t="s">
        <v>51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8"/>
      <c r="S16" s="228"/>
    </row>
    <row r="17" spans="1:19" ht="15.3" x14ac:dyDescent="0.55000000000000004">
      <c r="A17" s="226" t="s">
        <v>51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8"/>
      <c r="S17" s="228"/>
    </row>
    <row r="18" spans="1:19" ht="15.3" x14ac:dyDescent="0.55000000000000004">
      <c r="A18" s="226" t="s">
        <v>51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8"/>
      <c r="S18" s="228"/>
    </row>
    <row r="19" spans="1:19" ht="15.3" x14ac:dyDescent="0.55000000000000004">
      <c r="A19" s="226" t="s">
        <v>51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/>
      <c r="S19" s="228"/>
    </row>
    <row r="20" spans="1:19" ht="15.3" x14ac:dyDescent="0.55000000000000004">
      <c r="A20" s="226" t="s">
        <v>51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8"/>
      <c r="S20" s="228"/>
    </row>
    <row r="22" spans="1:19" x14ac:dyDescent="0.55000000000000004">
      <c r="A22"/>
      <c r="B22" s="229"/>
      <c r="C22" s="229"/>
      <c r="D22" s="229"/>
      <c r="E22" s="229"/>
      <c r="F22" s="229"/>
      <c r="G22" s="229"/>
      <c r="I22" s="314" t="s">
        <v>125</v>
      </c>
      <c r="J22" s="314"/>
      <c r="K22" s="314"/>
      <c r="L22" s="314"/>
      <c r="M22" s="314"/>
      <c r="N22" s="314"/>
      <c r="O22" s="314"/>
      <c r="P22" s="314"/>
      <c r="Q22" s="314"/>
      <c r="R22" s="314"/>
      <c r="S22" s="314"/>
    </row>
    <row r="23" spans="1:19" x14ac:dyDescent="0.55000000000000004">
      <c r="I23" s="313" t="s">
        <v>126</v>
      </c>
      <c r="J23" s="313"/>
      <c r="K23" s="313"/>
      <c r="L23" s="313"/>
      <c r="M23" s="313"/>
      <c r="N23" s="313"/>
      <c r="O23" s="313"/>
      <c r="P23" s="313"/>
      <c r="Q23" s="313"/>
    </row>
  </sheetData>
  <sheetProtection sheet="1" objects="1" scenarios="1"/>
  <mergeCells count="2">
    <mergeCell ref="I23:Q23"/>
    <mergeCell ref="I22:S22"/>
  </mergeCells>
  <conditionalFormatting sqref="B2:S2">
    <cfRule type="cellIs" dxfId="17" priority="1" operator="lessThan">
      <formula>B$1</formula>
    </cfRule>
  </conditionalFormatting>
  <conditionalFormatting sqref="B5:S5">
    <cfRule type="cellIs" dxfId="16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0A48C-4390-4FB1-A917-85FED4E1B976}">
  <sheetPr codeName="Foglio27">
    <tabColor theme="4" tint="0.59999389629810485"/>
    <pageSetUpPr fitToPage="1"/>
  </sheetPr>
  <dimension ref="B1:U88"/>
  <sheetViews>
    <sheetView zoomScale="50" zoomScaleNormal="50" zoomScaleSheetLayoutView="30" workbookViewId="0">
      <selection activeCell="L98" sqref="L98"/>
    </sheetView>
  </sheetViews>
  <sheetFormatPr defaultColWidth="9.1015625" defaultRowHeight="19.8" x14ac:dyDescent="0.65"/>
  <cols>
    <col min="1" max="1" width="7.41796875" style="133" customWidth="1"/>
    <col min="2" max="2" width="34.1015625" style="133" customWidth="1"/>
    <col min="3" max="3" width="17.68359375" style="133" customWidth="1"/>
    <col min="4" max="4" width="17.41796875" style="133" customWidth="1"/>
    <col min="5" max="5" width="8.68359375" style="133" customWidth="1"/>
    <col min="6" max="6" width="16.20703125" style="133" customWidth="1"/>
    <col min="7" max="7" width="19.5234375" style="133" customWidth="1"/>
    <col min="8" max="8" width="24.5234375" style="133" customWidth="1"/>
    <col min="9" max="10" width="19.5234375" style="133" customWidth="1"/>
    <col min="11" max="11" width="19.5234375" style="134" customWidth="1"/>
    <col min="12" max="12" width="19.5234375" style="135" customWidth="1"/>
    <col min="13" max="14" width="19.5234375" style="133" customWidth="1"/>
    <col min="15" max="15" width="22.89453125" style="133" customWidth="1"/>
    <col min="16" max="16" width="19.5234375" style="133" customWidth="1"/>
    <col min="17" max="18" width="19.5234375" style="133" hidden="1" customWidth="1"/>
    <col min="19" max="19" width="14.5234375" style="133" customWidth="1"/>
    <col min="20" max="20" width="11.41796875" style="133" customWidth="1"/>
    <col min="21" max="21" width="16.41796875" style="133" customWidth="1"/>
    <col min="22" max="16384" width="9.1015625" style="133"/>
  </cols>
  <sheetData>
    <row r="1" spans="2:21" ht="20.100000000000001" thickBot="1" x14ac:dyDescent="0.7"/>
    <row r="2" spans="2:21" ht="49.8" customHeight="1" x14ac:dyDescent="0.45">
      <c r="G2" s="302" t="s">
        <v>44</v>
      </c>
      <c r="H2" s="303"/>
      <c r="I2" s="303"/>
      <c r="J2" s="303"/>
      <c r="K2" s="303"/>
      <c r="L2" s="303"/>
      <c r="M2" s="303"/>
      <c r="N2" s="303"/>
      <c r="O2" s="303"/>
      <c r="P2" s="304"/>
    </row>
    <row r="3" spans="2:21" ht="26.4" customHeight="1" x14ac:dyDescent="0.45">
      <c r="G3" s="136" t="s">
        <v>33</v>
      </c>
      <c r="H3" s="137">
        <v>8</v>
      </c>
      <c r="I3" s="236" t="s">
        <v>13</v>
      </c>
      <c r="J3" s="137">
        <v>4</v>
      </c>
      <c r="K3" s="236" t="s">
        <v>14</v>
      </c>
      <c r="L3" s="137"/>
      <c r="M3" s="236" t="s">
        <v>12</v>
      </c>
      <c r="N3" s="137" t="s">
        <v>111</v>
      </c>
      <c r="O3" s="236" t="s">
        <v>15</v>
      </c>
      <c r="P3" s="138" t="s">
        <v>41</v>
      </c>
    </row>
    <row r="4" spans="2:21" ht="15" x14ac:dyDescent="0.45">
      <c r="G4" s="139"/>
      <c r="H4" s="238"/>
      <c r="I4" s="238"/>
      <c r="K4" s="238"/>
      <c r="L4" s="238"/>
      <c r="M4" s="238"/>
      <c r="N4" s="238"/>
      <c r="O4" s="238"/>
      <c r="P4" s="140"/>
    </row>
    <row r="5" spans="2:21" ht="25.2" customHeight="1" x14ac:dyDescent="0.45">
      <c r="G5" s="141" t="s">
        <v>43</v>
      </c>
      <c r="H5" s="305" t="s">
        <v>29</v>
      </c>
      <c r="I5" s="306"/>
      <c r="J5" s="307"/>
      <c r="K5" s="236" t="s">
        <v>56</v>
      </c>
      <c r="L5" s="137" t="s">
        <v>54</v>
      </c>
      <c r="M5" s="236" t="s">
        <v>57</v>
      </c>
      <c r="N5" s="142">
        <v>0.58333333333333304</v>
      </c>
      <c r="O5" s="236" t="s">
        <v>59</v>
      </c>
      <c r="P5" s="143">
        <v>0.83333333333333304</v>
      </c>
    </row>
    <row r="6" spans="2:21" ht="25.2" customHeight="1" x14ac:dyDescent="0.45">
      <c r="G6" s="141" t="s">
        <v>117</v>
      </c>
      <c r="H6" s="305" t="s">
        <v>22</v>
      </c>
      <c r="I6" s="306"/>
      <c r="J6" s="307"/>
      <c r="K6" s="236" t="s">
        <v>120</v>
      </c>
      <c r="L6" s="137" t="s">
        <v>54</v>
      </c>
      <c r="M6" s="236" t="s">
        <v>58</v>
      </c>
      <c r="N6" s="142">
        <v>0.39583333333333298</v>
      </c>
      <c r="O6" s="236" t="s">
        <v>60</v>
      </c>
      <c r="P6" s="143">
        <v>0.77083333333333304</v>
      </c>
    </row>
    <row r="7" spans="2:21" ht="25.2" customHeight="1" x14ac:dyDescent="0.45">
      <c r="G7" s="141" t="s">
        <v>118</v>
      </c>
      <c r="H7" s="305" t="s">
        <v>22</v>
      </c>
      <c r="I7" s="306"/>
      <c r="J7" s="307"/>
      <c r="K7" s="236" t="s">
        <v>121</v>
      </c>
      <c r="L7" s="137" t="s">
        <v>54</v>
      </c>
      <c r="M7" s="236"/>
      <c r="N7" s="237"/>
      <c r="O7" s="236"/>
      <c r="P7" s="239"/>
    </row>
    <row r="8" spans="2:21" ht="25.2" customHeight="1" x14ac:dyDescent="0.45">
      <c r="G8" s="141" t="s">
        <v>119</v>
      </c>
      <c r="H8" s="305" t="s">
        <v>31</v>
      </c>
      <c r="I8" s="306"/>
      <c r="J8" s="307"/>
      <c r="K8" s="236" t="s">
        <v>122</v>
      </c>
      <c r="L8" s="137" t="s">
        <v>106</v>
      </c>
      <c r="M8" s="236"/>
      <c r="N8" s="237"/>
      <c r="O8" s="236"/>
      <c r="P8" s="239"/>
    </row>
    <row r="9" spans="2:21" ht="14.1" thickBot="1" x14ac:dyDescent="0.5">
      <c r="G9" s="144"/>
      <c r="H9" s="145"/>
      <c r="I9" s="145"/>
      <c r="J9" s="145"/>
      <c r="K9" s="145"/>
      <c r="L9" s="145"/>
      <c r="M9" s="145"/>
      <c r="N9" s="145"/>
      <c r="O9" s="145"/>
      <c r="P9" s="146"/>
    </row>
    <row r="12" spans="2:21" ht="60" customHeight="1" x14ac:dyDescent="0.45">
      <c r="E12" s="147"/>
      <c r="F12" s="147"/>
      <c r="G12" s="311"/>
      <c r="H12" s="311"/>
      <c r="I12" s="311"/>
      <c r="J12" s="311"/>
      <c r="K12" s="311"/>
      <c r="L12" s="311"/>
      <c r="M12" s="311"/>
      <c r="N12" s="311"/>
      <c r="O12" s="311"/>
      <c r="P12" s="311"/>
    </row>
    <row r="13" spans="2:21" ht="60.9" customHeight="1" x14ac:dyDescent="0.45">
      <c r="B13" s="148"/>
      <c r="E13" s="149"/>
      <c r="F13" s="149"/>
      <c r="G13" s="315"/>
      <c r="H13" s="315"/>
      <c r="I13" s="315"/>
      <c r="J13" s="315"/>
      <c r="K13" s="315"/>
      <c r="L13" s="315"/>
      <c r="M13" s="315"/>
      <c r="N13" s="315"/>
      <c r="O13" s="315"/>
      <c r="P13" s="315"/>
    </row>
    <row r="14" spans="2:21" ht="27" customHeight="1" thickBot="1" x14ac:dyDescent="0.7">
      <c r="B14" s="150"/>
    </row>
    <row r="15" spans="2:21" ht="42" customHeight="1" thickBot="1" x14ac:dyDescent="0.5">
      <c r="B15" s="300" t="s">
        <v>55</v>
      </c>
      <c r="C15" s="285" t="s">
        <v>62</v>
      </c>
      <c r="D15" s="291" t="s">
        <v>98</v>
      </c>
      <c r="E15" s="288" t="s">
        <v>36</v>
      </c>
      <c r="F15" s="151" t="s">
        <v>45</v>
      </c>
      <c r="G15" s="152"/>
      <c r="H15" s="152"/>
      <c r="I15" s="152">
        <v>45354</v>
      </c>
      <c r="J15" s="152">
        <v>45355</v>
      </c>
      <c r="K15" s="152">
        <v>45356</v>
      </c>
      <c r="L15" s="152">
        <v>45357</v>
      </c>
      <c r="M15" s="152">
        <v>45358</v>
      </c>
      <c r="N15" s="152">
        <v>45359</v>
      </c>
      <c r="O15" s="152">
        <v>45360</v>
      </c>
      <c r="P15" s="152">
        <v>45361</v>
      </c>
      <c r="Q15" s="153" t="s">
        <v>97</v>
      </c>
      <c r="R15" s="153" t="s">
        <v>97</v>
      </c>
      <c r="S15" s="276" t="s">
        <v>0</v>
      </c>
      <c r="T15" s="277"/>
      <c r="U15" s="278"/>
    </row>
    <row r="16" spans="2:21" ht="42" customHeight="1" x14ac:dyDescent="0.45">
      <c r="B16" s="301"/>
      <c r="C16" s="286"/>
      <c r="D16" s="292"/>
      <c r="E16" s="289"/>
      <c r="F16" s="157" t="s">
        <v>46</v>
      </c>
      <c r="G16" s="158" t="str">
        <f t="shared" ref="G16:R16" si="0">IF(G15="gg/mm","",(IF(G15="","",G15)))</f>
        <v/>
      </c>
      <c r="H16" s="158" t="str">
        <f t="shared" si="0"/>
        <v/>
      </c>
      <c r="I16" s="158">
        <f t="shared" si="0"/>
        <v>45354</v>
      </c>
      <c r="J16" s="158">
        <f t="shared" si="0"/>
        <v>45355</v>
      </c>
      <c r="K16" s="158">
        <f t="shared" si="0"/>
        <v>45356</v>
      </c>
      <c r="L16" s="158">
        <f t="shared" si="0"/>
        <v>45357</v>
      </c>
      <c r="M16" s="158">
        <f t="shared" si="0"/>
        <v>45358</v>
      </c>
      <c r="N16" s="158">
        <f t="shared" si="0"/>
        <v>45359</v>
      </c>
      <c r="O16" s="158">
        <f t="shared" si="0"/>
        <v>45360</v>
      </c>
      <c r="P16" s="158">
        <f t="shared" si="0"/>
        <v>45361</v>
      </c>
      <c r="Q16" s="158" t="str">
        <f t="shared" si="0"/>
        <v/>
      </c>
      <c r="R16" s="158" t="str">
        <f t="shared" si="0"/>
        <v/>
      </c>
      <c r="S16" s="279" t="s">
        <v>53</v>
      </c>
      <c r="T16" s="280"/>
      <c r="U16" s="281"/>
    </row>
    <row r="17" spans="2:21" ht="42" customHeight="1" thickBot="1" x14ac:dyDescent="0.5">
      <c r="B17" s="159"/>
      <c r="C17" s="286"/>
      <c r="D17" s="292"/>
      <c r="E17" s="289"/>
      <c r="F17" s="157" t="s">
        <v>47</v>
      </c>
      <c r="G17" s="160"/>
      <c r="H17" s="160"/>
      <c r="I17" s="160" t="s">
        <v>35</v>
      </c>
      <c r="J17" s="160" t="s">
        <v>34</v>
      </c>
      <c r="K17" s="160" t="s">
        <v>34</v>
      </c>
      <c r="L17" s="160" t="s">
        <v>34</v>
      </c>
      <c r="M17" s="160" t="s">
        <v>34</v>
      </c>
      <c r="N17" s="160" t="s">
        <v>34</v>
      </c>
      <c r="O17" s="160" t="s">
        <v>34</v>
      </c>
      <c r="P17" s="160" t="s">
        <v>35</v>
      </c>
      <c r="Q17" s="160"/>
      <c r="R17" s="160"/>
      <c r="S17" s="282"/>
      <c r="T17" s="283"/>
      <c r="U17" s="284"/>
    </row>
    <row r="18" spans="2:21" ht="47.25" customHeight="1" thickBot="1" x14ac:dyDescent="0.5">
      <c r="B18" s="161"/>
      <c r="C18" s="287"/>
      <c r="D18" s="293"/>
      <c r="E18" s="290"/>
      <c r="F18" s="162" t="s">
        <v>48</v>
      </c>
      <c r="G18" s="18" t="s">
        <v>52</v>
      </c>
      <c r="H18" s="18" t="s">
        <v>52</v>
      </c>
      <c r="I18" s="18" t="s">
        <v>52</v>
      </c>
      <c r="J18" s="18" t="s">
        <v>52</v>
      </c>
      <c r="K18" s="18" t="s">
        <v>52</v>
      </c>
      <c r="L18" s="18" t="s">
        <v>52</v>
      </c>
      <c r="M18" s="18" t="s">
        <v>52</v>
      </c>
      <c r="N18" s="18" t="s">
        <v>52</v>
      </c>
      <c r="O18" s="18" t="s">
        <v>52</v>
      </c>
      <c r="P18" s="18" t="s">
        <v>52</v>
      </c>
      <c r="Q18" s="18" t="s">
        <v>52</v>
      </c>
      <c r="R18" s="18" t="s">
        <v>52</v>
      </c>
      <c r="S18" s="154" t="s">
        <v>2</v>
      </c>
      <c r="T18" s="155" t="s">
        <v>1</v>
      </c>
      <c r="U18" s="156"/>
    </row>
    <row r="19" spans="2:21" ht="47.25" customHeight="1" x14ac:dyDescent="0.45">
      <c r="B19" s="163"/>
      <c r="C19" s="164"/>
      <c r="D19" s="164"/>
      <c r="E19" s="165"/>
      <c r="F19" s="166" t="s">
        <v>40</v>
      </c>
      <c r="G19" s="167">
        <f>IF('Es. IMPOSTA TURNI veterani B'!I2&gt;0,'Es. IMPOSTA TURNI veterani B'!I2,0)</f>
        <v>0</v>
      </c>
      <c r="H19" s="167">
        <f>IF('Es. IMPOSTA TURNI veterani B'!J2&gt;0,'Es. IMPOSTA TURNI veterani B'!J2,0)</f>
        <v>0</v>
      </c>
      <c r="I19" s="167">
        <f>IF('Es. IMPOSTA TURNI veterani B'!K2&gt;0,'Es. IMPOSTA TURNI veterani B'!K2,0)</f>
        <v>27</v>
      </c>
      <c r="J19" s="167">
        <f>IF('Es. IMPOSTA TURNI veterani B'!L2&gt;0,'Es. IMPOSTA TURNI veterani B'!L2,0)</f>
        <v>28</v>
      </c>
      <c r="K19" s="167">
        <f>IF('Es. IMPOSTA TURNI veterani B'!M2&gt;0,'Es. IMPOSTA TURNI veterani B'!M2,0)</f>
        <v>28</v>
      </c>
      <c r="L19" s="167">
        <f>IF('Es. IMPOSTA TURNI veterani B'!N2&gt;0,'Es. IMPOSTA TURNI veterani B'!N2,0)</f>
        <v>28</v>
      </c>
      <c r="M19" s="167">
        <f>IF('Es. IMPOSTA TURNI veterani B'!O2&gt;0,'Es. IMPOSTA TURNI veterani B'!O2,0)</f>
        <v>28</v>
      </c>
      <c r="N19" s="167">
        <f>IF('Es. IMPOSTA TURNI veterani B'!P2&gt;0,'Es. IMPOSTA TURNI veterani B'!P2,0)</f>
        <v>28</v>
      </c>
      <c r="O19" s="167">
        <f>IF('Es. IMPOSTA TURNI veterani B'!Q2&gt;0,'Es. IMPOSTA TURNI veterani B'!Q2,0)</f>
        <v>28</v>
      </c>
      <c r="P19" s="167">
        <f>IF('Es. IMPOSTA TURNI veterani B'!R2&gt;0,'Es. IMPOSTA TURNI veterani B'!R2,0)</f>
        <v>36</v>
      </c>
      <c r="Q19" s="167">
        <f>IF('Es. IMPOSTA TURNI veterani B'!S2&gt;0,'Es. IMPOSTA TURNI veterani B'!S2,0)</f>
        <v>0</v>
      </c>
      <c r="R19" s="167">
        <f>IF('Es. IMPOSTA TURNI veterani B'!T2&gt;0,'Es. IMPOSTA TURNI veterani B'!T2,0)</f>
        <v>0</v>
      </c>
      <c r="S19" s="168"/>
      <c r="T19" s="169"/>
      <c r="U19" s="170"/>
    </row>
    <row r="20" spans="2:21" ht="64.5" customHeight="1" x14ac:dyDescent="0.65">
      <c r="B20" s="171" t="s">
        <v>75</v>
      </c>
      <c r="C20" s="172"/>
      <c r="D20" s="173"/>
      <c r="E20" s="174"/>
      <c r="F20" s="174"/>
      <c r="G20" s="175"/>
      <c r="H20" s="175"/>
      <c r="I20" s="175"/>
      <c r="J20" s="175"/>
      <c r="K20" s="175"/>
      <c r="L20" s="176"/>
      <c r="M20" s="176"/>
      <c r="N20" s="176" t="s">
        <v>8</v>
      </c>
      <c r="O20" s="176" t="s">
        <v>9</v>
      </c>
      <c r="P20" s="176" t="s">
        <v>7</v>
      </c>
      <c r="Q20" s="177"/>
      <c r="R20" s="178"/>
      <c r="S20" s="179"/>
      <c r="T20" s="180"/>
      <c r="U20" s="181"/>
    </row>
    <row r="21" spans="2:21" s="191" customFormat="1" ht="32.25" customHeight="1" thickBot="1" x14ac:dyDescent="0.55000000000000004">
      <c r="B21" s="182"/>
      <c r="C21" s="183">
        <v>6</v>
      </c>
      <c r="D21" s="183">
        <f>IF(C21&gt;0,C21-S21-1,0)</f>
        <v>0</v>
      </c>
      <c r="E21" s="184">
        <v>0</v>
      </c>
      <c r="F21" s="185">
        <v>0</v>
      </c>
      <c r="G21" s="186"/>
      <c r="H21" s="186"/>
      <c r="I21" s="186"/>
      <c r="J21" s="186"/>
      <c r="K21" s="186"/>
      <c r="L21" s="186"/>
      <c r="M21" s="186"/>
      <c r="N21" s="186">
        <v>2</v>
      </c>
      <c r="O21" s="186">
        <v>2</v>
      </c>
      <c r="P21" s="186">
        <v>1</v>
      </c>
      <c r="Q21" s="186"/>
      <c r="R21" s="187"/>
      <c r="S21" s="188">
        <f>SUM(G21:R21)</f>
        <v>5</v>
      </c>
      <c r="T21" s="189"/>
      <c r="U21" s="190">
        <f>T21/S21</f>
        <v>0</v>
      </c>
    </row>
    <row r="22" spans="2:21" ht="64.5" customHeight="1" thickTop="1" x14ac:dyDescent="0.65">
      <c r="B22" s="171" t="s">
        <v>76</v>
      </c>
      <c r="C22" s="173"/>
      <c r="D22" s="173"/>
      <c r="E22" s="174"/>
      <c r="F22" s="174"/>
      <c r="G22" s="175"/>
      <c r="H22" s="175"/>
      <c r="I22" s="175"/>
      <c r="J22" s="175" t="s">
        <v>6</v>
      </c>
      <c r="K22" s="175"/>
      <c r="L22" s="175" t="s">
        <v>11</v>
      </c>
      <c r="M22" s="175"/>
      <c r="N22" s="175" t="s">
        <v>8</v>
      </c>
      <c r="O22" s="176" t="s">
        <v>9</v>
      </c>
      <c r="P22" s="176" t="s">
        <v>7</v>
      </c>
      <c r="Q22" s="177"/>
      <c r="R22" s="178"/>
      <c r="S22" s="179"/>
      <c r="T22" s="180"/>
      <c r="U22" s="181"/>
    </row>
    <row r="23" spans="2:21" s="191" customFormat="1" ht="32.25" customHeight="1" thickBot="1" x14ac:dyDescent="0.55000000000000004">
      <c r="B23" s="182"/>
      <c r="C23" s="183">
        <v>24</v>
      </c>
      <c r="D23" s="183">
        <f>IF(C23&gt;0,C23-S23-1,0)</f>
        <v>0</v>
      </c>
      <c r="E23" s="184">
        <v>0</v>
      </c>
      <c r="F23" s="185">
        <v>0</v>
      </c>
      <c r="G23" s="186"/>
      <c r="H23" s="186"/>
      <c r="I23" s="186"/>
      <c r="J23" s="186">
        <v>4</v>
      </c>
      <c r="K23" s="186">
        <v>4</v>
      </c>
      <c r="L23" s="186">
        <v>4</v>
      </c>
      <c r="M23" s="186">
        <v>4</v>
      </c>
      <c r="N23" s="186">
        <v>4</v>
      </c>
      <c r="O23" s="186">
        <v>2</v>
      </c>
      <c r="P23" s="186">
        <v>1</v>
      </c>
      <c r="Q23" s="186"/>
      <c r="R23" s="187"/>
      <c r="S23" s="188">
        <f>SUM(G23:R23)</f>
        <v>23</v>
      </c>
      <c r="T23" s="189"/>
      <c r="U23" s="190">
        <f>T23/S23</f>
        <v>0</v>
      </c>
    </row>
    <row r="24" spans="2:21" ht="64.5" customHeight="1" thickTop="1" x14ac:dyDescent="0.65">
      <c r="B24" s="171" t="s">
        <v>77</v>
      </c>
      <c r="C24" s="172"/>
      <c r="D24" s="173"/>
      <c r="E24" s="174"/>
      <c r="F24" s="174"/>
      <c r="G24" s="175"/>
      <c r="H24" s="175"/>
      <c r="I24" s="175"/>
      <c r="J24" s="175"/>
      <c r="K24" s="175"/>
      <c r="L24" s="175" t="s">
        <v>8</v>
      </c>
      <c r="M24" s="175" t="s">
        <v>9</v>
      </c>
      <c r="N24" s="176" t="s">
        <v>7</v>
      </c>
      <c r="O24" s="175"/>
      <c r="P24" s="176"/>
      <c r="Q24" s="177"/>
      <c r="R24" s="178"/>
      <c r="S24" s="179"/>
      <c r="T24" s="180"/>
      <c r="U24" s="181"/>
    </row>
    <row r="25" spans="2:21" s="191" customFormat="1" ht="32.25" customHeight="1" thickBot="1" x14ac:dyDescent="0.55000000000000004">
      <c r="B25" s="182"/>
      <c r="C25" s="183">
        <v>8</v>
      </c>
      <c r="D25" s="183">
        <f>IF(C25&gt;0,C25-S25-1,0)</f>
        <v>0</v>
      </c>
      <c r="E25" s="184">
        <v>0</v>
      </c>
      <c r="F25" s="185">
        <v>0</v>
      </c>
      <c r="G25" s="186"/>
      <c r="H25" s="186"/>
      <c r="I25" s="186"/>
      <c r="J25" s="186"/>
      <c r="K25" s="186"/>
      <c r="L25" s="186">
        <v>4</v>
      </c>
      <c r="M25" s="186">
        <v>2</v>
      </c>
      <c r="N25" s="186">
        <v>1</v>
      </c>
      <c r="O25" s="186"/>
      <c r="P25" s="186"/>
      <c r="Q25" s="186"/>
      <c r="R25" s="187"/>
      <c r="S25" s="188">
        <f>SUM(G25:R25)</f>
        <v>7</v>
      </c>
      <c r="T25" s="189"/>
      <c r="U25" s="190">
        <f>T25/S25</f>
        <v>0</v>
      </c>
    </row>
    <row r="26" spans="2:21" ht="64.5" customHeight="1" thickTop="1" x14ac:dyDescent="0.65">
      <c r="B26" s="171" t="s">
        <v>112</v>
      </c>
      <c r="C26" s="172"/>
      <c r="D26" s="173"/>
      <c r="E26" s="174"/>
      <c r="F26" s="174"/>
      <c r="G26" s="175"/>
      <c r="H26" s="175"/>
      <c r="I26" s="175"/>
      <c r="J26" s="175"/>
      <c r="K26" s="175"/>
      <c r="L26" s="175" t="s">
        <v>6</v>
      </c>
      <c r="M26" s="175" t="s">
        <v>11</v>
      </c>
      <c r="N26" s="175" t="s">
        <v>8</v>
      </c>
      <c r="O26" s="176" t="s">
        <v>9</v>
      </c>
      <c r="P26" s="176" t="s">
        <v>7</v>
      </c>
      <c r="Q26" s="177"/>
      <c r="R26" s="178"/>
      <c r="S26" s="179"/>
      <c r="T26" s="180"/>
      <c r="U26" s="181"/>
    </row>
    <row r="27" spans="2:21" s="191" customFormat="1" ht="32.25" customHeight="1" thickBot="1" x14ac:dyDescent="0.55000000000000004">
      <c r="B27" s="182"/>
      <c r="C27" s="183">
        <v>20</v>
      </c>
      <c r="D27" s="183">
        <f>IF(C27&gt;0,C27-S27-1,0)</f>
        <v>0</v>
      </c>
      <c r="E27" s="184">
        <v>0</v>
      </c>
      <c r="F27" s="185">
        <v>0</v>
      </c>
      <c r="G27" s="186"/>
      <c r="H27" s="186"/>
      <c r="I27" s="186"/>
      <c r="J27" s="186"/>
      <c r="K27" s="186"/>
      <c r="L27" s="186">
        <v>4</v>
      </c>
      <c r="M27" s="186">
        <v>8</v>
      </c>
      <c r="N27" s="186">
        <v>4</v>
      </c>
      <c r="O27" s="186">
        <v>2</v>
      </c>
      <c r="P27" s="186">
        <v>1</v>
      </c>
      <c r="Q27" s="186"/>
      <c r="R27" s="187"/>
      <c r="S27" s="188">
        <f>SUM(G27:R27)</f>
        <v>19</v>
      </c>
      <c r="T27" s="189"/>
      <c r="U27" s="190">
        <f>T27/S27</f>
        <v>0</v>
      </c>
    </row>
    <row r="28" spans="2:21" ht="64.5" customHeight="1" thickTop="1" x14ac:dyDescent="0.65">
      <c r="B28" s="171" t="s">
        <v>78</v>
      </c>
      <c r="C28" s="173"/>
      <c r="D28" s="173"/>
      <c r="E28" s="174"/>
      <c r="F28" s="174"/>
      <c r="G28" s="175"/>
      <c r="H28" s="175"/>
      <c r="I28" s="175"/>
      <c r="J28" s="175"/>
      <c r="K28" s="175" t="s">
        <v>8</v>
      </c>
      <c r="L28" s="175"/>
      <c r="M28" s="175" t="s">
        <v>9</v>
      </c>
      <c r="N28" s="176" t="s">
        <v>7</v>
      </c>
      <c r="O28" s="175"/>
      <c r="P28" s="176"/>
      <c r="Q28" s="177"/>
      <c r="R28" s="178"/>
      <c r="S28" s="179"/>
      <c r="T28" s="180"/>
      <c r="U28" s="181"/>
    </row>
    <row r="29" spans="2:21" s="191" customFormat="1" ht="32.25" customHeight="1" thickBot="1" x14ac:dyDescent="0.55000000000000004">
      <c r="B29" s="182"/>
      <c r="C29" s="192">
        <v>8</v>
      </c>
      <c r="D29" s="183">
        <f>IF(C29&gt;0,C29-S29-1,0)</f>
        <v>0</v>
      </c>
      <c r="E29" s="193">
        <v>0</v>
      </c>
      <c r="F29" s="185">
        <v>0</v>
      </c>
      <c r="G29" s="186"/>
      <c r="H29" s="186"/>
      <c r="I29" s="186"/>
      <c r="J29" s="186"/>
      <c r="K29" s="186">
        <v>4</v>
      </c>
      <c r="L29" s="186"/>
      <c r="M29" s="186">
        <v>2</v>
      </c>
      <c r="N29" s="186">
        <v>1</v>
      </c>
      <c r="O29" s="186"/>
      <c r="P29" s="186"/>
      <c r="Q29" s="186"/>
      <c r="R29" s="187"/>
      <c r="S29" s="188">
        <f>SUM(G29:R29)</f>
        <v>7</v>
      </c>
      <c r="T29" s="189"/>
      <c r="U29" s="190">
        <f>T29/S29</f>
        <v>0</v>
      </c>
    </row>
    <row r="30" spans="2:21" ht="64.5" customHeight="1" thickTop="1" x14ac:dyDescent="0.7">
      <c r="B30" s="171" t="s">
        <v>79</v>
      </c>
      <c r="C30" s="172"/>
      <c r="D30" s="173"/>
      <c r="E30" s="174"/>
      <c r="F30" s="174"/>
      <c r="G30" s="175"/>
      <c r="H30" s="175"/>
      <c r="I30" s="175"/>
      <c r="J30" s="175"/>
      <c r="K30" s="175" t="s">
        <v>6</v>
      </c>
      <c r="L30" s="175"/>
      <c r="M30" s="175" t="s">
        <v>11</v>
      </c>
      <c r="N30" s="175" t="s">
        <v>8</v>
      </c>
      <c r="O30" s="176" t="s">
        <v>9</v>
      </c>
      <c r="P30" s="176" t="s">
        <v>7</v>
      </c>
      <c r="Q30" s="194"/>
      <c r="R30" s="195"/>
      <c r="S30" s="196"/>
      <c r="T30" s="189"/>
      <c r="U30" s="197"/>
    </row>
    <row r="31" spans="2:21" s="191" customFormat="1" ht="32.25" customHeight="1" thickBot="1" x14ac:dyDescent="0.55000000000000004">
      <c r="B31" s="182"/>
      <c r="C31" s="183">
        <v>30</v>
      </c>
      <c r="D31" s="192">
        <f>IF(C31&gt;0,C31-S31-1,0)</f>
        <v>0</v>
      </c>
      <c r="E31" s="184">
        <v>0</v>
      </c>
      <c r="F31" s="185">
        <v>0</v>
      </c>
      <c r="G31" s="186"/>
      <c r="H31" s="186"/>
      <c r="I31" s="186"/>
      <c r="J31" s="186"/>
      <c r="K31" s="186">
        <v>10</v>
      </c>
      <c r="L31" s="186">
        <v>4</v>
      </c>
      <c r="M31" s="186">
        <v>8</v>
      </c>
      <c r="N31" s="186">
        <v>4</v>
      </c>
      <c r="O31" s="186">
        <v>2</v>
      </c>
      <c r="P31" s="186">
        <v>1</v>
      </c>
      <c r="Q31" s="186"/>
      <c r="R31" s="187"/>
      <c r="S31" s="188">
        <f>SUM(G31:R31)</f>
        <v>29</v>
      </c>
      <c r="T31" s="189"/>
      <c r="U31" s="190">
        <f>T31/S31</f>
        <v>0</v>
      </c>
    </row>
    <row r="32" spans="2:21" ht="64.5" customHeight="1" thickTop="1" x14ac:dyDescent="0.65">
      <c r="B32" s="171" t="s">
        <v>80</v>
      </c>
      <c r="C32" s="173"/>
      <c r="D32" s="173"/>
      <c r="E32" s="174"/>
      <c r="F32" s="174"/>
      <c r="G32" s="175"/>
      <c r="H32" s="175"/>
      <c r="I32" s="175"/>
      <c r="J32" s="175"/>
      <c r="K32" s="175"/>
      <c r="L32" s="175" t="s">
        <v>11</v>
      </c>
      <c r="M32" s="175"/>
      <c r="N32" s="176" t="s">
        <v>8</v>
      </c>
      <c r="O32" s="176" t="s">
        <v>9</v>
      </c>
      <c r="P32" s="198" t="s">
        <v>7</v>
      </c>
      <c r="Q32" s="194"/>
      <c r="R32" s="194"/>
      <c r="S32" s="179"/>
      <c r="T32" s="180"/>
      <c r="U32" s="181"/>
    </row>
    <row r="33" spans="2:21" s="191" customFormat="1" ht="32.25" customHeight="1" thickBot="1" x14ac:dyDescent="0.55000000000000004">
      <c r="B33" s="182"/>
      <c r="C33" s="183">
        <v>12</v>
      </c>
      <c r="D33" s="183">
        <f>IF(C33&gt;0,C33-S33-1,0)</f>
        <v>0</v>
      </c>
      <c r="E33" s="184">
        <v>0</v>
      </c>
      <c r="F33" s="185">
        <v>0</v>
      </c>
      <c r="G33" s="186"/>
      <c r="H33" s="186"/>
      <c r="I33" s="186"/>
      <c r="J33" s="186"/>
      <c r="K33" s="186"/>
      <c r="L33" s="186">
        <v>4</v>
      </c>
      <c r="M33" s="186"/>
      <c r="N33" s="186">
        <v>4</v>
      </c>
      <c r="O33" s="186">
        <v>2</v>
      </c>
      <c r="P33" s="187">
        <v>1</v>
      </c>
      <c r="Q33" s="186"/>
      <c r="R33" s="187"/>
      <c r="S33" s="188">
        <f>SUM(G33:R33)</f>
        <v>11</v>
      </c>
      <c r="T33" s="189"/>
      <c r="U33" s="190">
        <f>T33/S33</f>
        <v>0</v>
      </c>
    </row>
    <row r="34" spans="2:21" ht="64.5" hidden="1" customHeight="1" thickTop="1" x14ac:dyDescent="0.65">
      <c r="B34" s="171" t="s">
        <v>81</v>
      </c>
      <c r="C34" s="172"/>
      <c r="D34" s="173"/>
      <c r="E34" s="174"/>
      <c r="F34" s="174"/>
      <c r="G34" s="175"/>
      <c r="H34" s="175"/>
      <c r="I34" s="175"/>
      <c r="J34" s="175"/>
      <c r="K34" s="175"/>
      <c r="L34" s="175"/>
      <c r="M34" s="176"/>
      <c r="N34" s="176"/>
      <c r="O34" s="176"/>
      <c r="P34" s="176"/>
      <c r="Q34" s="194"/>
      <c r="R34" s="194"/>
      <c r="S34" s="179"/>
      <c r="T34" s="180"/>
      <c r="U34" s="181"/>
    </row>
    <row r="35" spans="2:21" s="191" customFormat="1" ht="32.25" hidden="1" customHeight="1" thickBot="1" x14ac:dyDescent="0.55000000000000004">
      <c r="B35" s="182"/>
      <c r="C35" s="183"/>
      <c r="D35" s="183">
        <f>IF(C35&gt;0,C35-S35-1,0)</f>
        <v>0</v>
      </c>
      <c r="E35" s="184">
        <v>0</v>
      </c>
      <c r="F35" s="185">
        <v>0</v>
      </c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7"/>
      <c r="S35" s="188">
        <f>SUM(G35:R35)</f>
        <v>0</v>
      </c>
      <c r="T35" s="189"/>
      <c r="U35" s="190" t="e">
        <f>T35/S35</f>
        <v>#DIV/0!</v>
      </c>
    </row>
    <row r="36" spans="2:21" ht="64.5" hidden="1" customHeight="1" thickTop="1" x14ac:dyDescent="0.65">
      <c r="B36" s="171" t="s">
        <v>82</v>
      </c>
      <c r="C36" s="173"/>
      <c r="D36" s="173"/>
      <c r="E36" s="174"/>
      <c r="F36" s="174"/>
      <c r="G36" s="175"/>
      <c r="H36" s="175"/>
      <c r="I36" s="175"/>
      <c r="J36" s="175"/>
      <c r="K36" s="175"/>
      <c r="L36" s="175"/>
      <c r="M36" s="175"/>
      <c r="N36" s="176"/>
      <c r="O36" s="176"/>
      <c r="P36" s="176"/>
      <c r="Q36" s="194"/>
      <c r="R36" s="194"/>
      <c r="S36" s="179"/>
      <c r="T36" s="180"/>
      <c r="U36" s="181"/>
    </row>
    <row r="37" spans="2:21" s="191" customFormat="1" ht="32.25" hidden="1" customHeight="1" thickBot="1" x14ac:dyDescent="0.55000000000000004">
      <c r="B37" s="182"/>
      <c r="C37" s="183"/>
      <c r="D37" s="183">
        <f>IF(C37&gt;0,C37-S37-1,0)</f>
        <v>0</v>
      </c>
      <c r="E37" s="184">
        <v>0</v>
      </c>
      <c r="F37" s="185">
        <v>0</v>
      </c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7"/>
      <c r="S37" s="188">
        <f>SUM(G37:R37)</f>
        <v>0</v>
      </c>
      <c r="T37" s="189"/>
      <c r="U37" s="190" t="e">
        <f>T37/S37</f>
        <v>#DIV/0!</v>
      </c>
    </row>
    <row r="38" spans="2:21" ht="64.5" hidden="1" customHeight="1" thickTop="1" x14ac:dyDescent="0.65">
      <c r="B38" s="171" t="s">
        <v>83</v>
      </c>
      <c r="C38" s="172"/>
      <c r="D38" s="173"/>
      <c r="E38" s="174"/>
      <c r="F38" s="174"/>
      <c r="G38" s="175"/>
      <c r="H38" s="175"/>
      <c r="I38" s="175"/>
      <c r="J38" s="175"/>
      <c r="K38" s="175"/>
      <c r="L38" s="175"/>
      <c r="M38" s="175"/>
      <c r="N38" s="175"/>
      <c r="O38" s="175"/>
      <c r="P38" s="176"/>
      <c r="Q38" s="194"/>
      <c r="R38" s="194"/>
      <c r="S38" s="179"/>
      <c r="T38" s="180"/>
      <c r="U38" s="181"/>
    </row>
    <row r="39" spans="2:21" s="191" customFormat="1" ht="32.25" hidden="1" customHeight="1" thickBot="1" x14ac:dyDescent="0.55000000000000004">
      <c r="B39" s="182"/>
      <c r="C39" s="183"/>
      <c r="D39" s="183">
        <f>IF(C39&gt;0,C39-S39-1,0)</f>
        <v>0</v>
      </c>
      <c r="E39" s="184">
        <v>0</v>
      </c>
      <c r="F39" s="185">
        <v>0</v>
      </c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7"/>
      <c r="S39" s="188">
        <f>SUM(G39:R39)</f>
        <v>0</v>
      </c>
      <c r="T39" s="189"/>
      <c r="U39" s="190" t="e">
        <f>T39/S39</f>
        <v>#DIV/0!</v>
      </c>
    </row>
    <row r="40" spans="2:21" ht="64.5" hidden="1" customHeight="1" thickTop="1" x14ac:dyDescent="0.65">
      <c r="B40" s="171" t="s">
        <v>84</v>
      </c>
      <c r="C40" s="173"/>
      <c r="D40" s="173"/>
      <c r="E40" s="174"/>
      <c r="F40" s="174"/>
      <c r="G40" s="175"/>
      <c r="H40" s="175"/>
      <c r="I40" s="175"/>
      <c r="J40" s="175"/>
      <c r="K40" s="175"/>
      <c r="L40" s="175"/>
      <c r="M40" s="175"/>
      <c r="N40" s="175"/>
      <c r="O40" s="176"/>
      <c r="P40" s="176"/>
      <c r="Q40" s="177"/>
      <c r="R40" s="177"/>
      <c r="S40" s="179"/>
      <c r="T40" s="180"/>
      <c r="U40" s="181"/>
    </row>
    <row r="41" spans="2:21" s="191" customFormat="1" ht="32.25" hidden="1" customHeight="1" thickBot="1" x14ac:dyDescent="0.55000000000000004">
      <c r="B41" s="182"/>
      <c r="C41" s="183"/>
      <c r="D41" s="183">
        <f>IF(C41&gt;0,C41-S41-1,0)</f>
        <v>0</v>
      </c>
      <c r="E41" s="184">
        <v>0</v>
      </c>
      <c r="F41" s="185">
        <v>0</v>
      </c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7"/>
      <c r="S41" s="188">
        <f>SUM(G41:R41)</f>
        <v>0</v>
      </c>
      <c r="T41" s="189"/>
      <c r="U41" s="190" t="e">
        <f>T41/S41</f>
        <v>#DIV/0!</v>
      </c>
    </row>
    <row r="42" spans="2:21" ht="64.5" hidden="1" customHeight="1" thickTop="1" x14ac:dyDescent="0.65">
      <c r="B42" s="171" t="s">
        <v>85</v>
      </c>
      <c r="C42" s="172"/>
      <c r="D42" s="173"/>
      <c r="E42" s="174"/>
      <c r="F42" s="174"/>
      <c r="G42" s="175"/>
      <c r="H42" s="175"/>
      <c r="I42" s="175"/>
      <c r="J42" s="175"/>
      <c r="K42" s="175"/>
      <c r="L42" s="175"/>
      <c r="M42" s="175"/>
      <c r="N42" s="175"/>
      <c r="O42" s="176"/>
      <c r="P42" s="176"/>
      <c r="Q42" s="194"/>
      <c r="R42" s="194"/>
      <c r="S42" s="179"/>
      <c r="T42" s="180"/>
      <c r="U42" s="181"/>
    </row>
    <row r="43" spans="2:21" s="191" customFormat="1" ht="32.25" hidden="1" customHeight="1" thickBot="1" x14ac:dyDescent="0.55000000000000004">
      <c r="B43" s="182"/>
      <c r="C43" s="183"/>
      <c r="D43" s="183">
        <f>IF(C43&gt;0,C43-S43-1,0)</f>
        <v>0</v>
      </c>
      <c r="E43" s="184">
        <v>0</v>
      </c>
      <c r="F43" s="185">
        <v>0</v>
      </c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7"/>
      <c r="S43" s="188">
        <f>SUM(G43:R43)</f>
        <v>0</v>
      </c>
      <c r="T43" s="189"/>
      <c r="U43" s="190" t="e">
        <f>T43/S43</f>
        <v>#DIV/0!</v>
      </c>
    </row>
    <row r="44" spans="2:21" ht="64.5" hidden="1" customHeight="1" thickTop="1" x14ac:dyDescent="0.65">
      <c r="B44" s="171" t="s">
        <v>86</v>
      </c>
      <c r="C44" s="173"/>
      <c r="D44" s="173"/>
      <c r="E44" s="174"/>
      <c r="F44" s="174"/>
      <c r="G44" s="175"/>
      <c r="H44" s="175"/>
      <c r="I44" s="176"/>
      <c r="J44" s="176"/>
      <c r="K44" s="176"/>
      <c r="L44" s="176"/>
      <c r="M44" s="176"/>
      <c r="N44" s="176"/>
      <c r="O44" s="176"/>
      <c r="P44" s="198"/>
      <c r="Q44" s="199"/>
      <c r="R44" s="200"/>
      <c r="S44" s="179"/>
      <c r="T44" s="180"/>
      <c r="U44" s="181"/>
    </row>
    <row r="45" spans="2:21" s="191" customFormat="1" ht="32.25" hidden="1" customHeight="1" thickBot="1" x14ac:dyDescent="0.55000000000000004">
      <c r="B45" s="182"/>
      <c r="C45" s="183"/>
      <c r="D45" s="183">
        <f>IF(C45&gt;0,C45-S45-1,0)</f>
        <v>0</v>
      </c>
      <c r="E45" s="184">
        <v>0</v>
      </c>
      <c r="F45" s="185" t="e">
        <v>#DIV/0!</v>
      </c>
      <c r="G45" s="186"/>
      <c r="H45" s="186"/>
      <c r="I45" s="186"/>
      <c r="J45" s="186"/>
      <c r="K45" s="186"/>
      <c r="L45" s="186"/>
      <c r="M45" s="186"/>
      <c r="N45" s="186"/>
      <c r="O45" s="186"/>
      <c r="P45" s="187"/>
      <c r="Q45" s="186"/>
      <c r="R45" s="187"/>
      <c r="S45" s="188">
        <f>SUM(G45:R45)</f>
        <v>0</v>
      </c>
      <c r="T45" s="189"/>
      <c r="U45" s="190" t="e">
        <f>T45/S45</f>
        <v>#DIV/0!</v>
      </c>
    </row>
    <row r="46" spans="2:21" ht="64.5" hidden="1" customHeight="1" thickTop="1" x14ac:dyDescent="0.65">
      <c r="B46" s="171" t="s">
        <v>87</v>
      </c>
      <c r="C46" s="172"/>
      <c r="D46" s="173"/>
      <c r="E46" s="174"/>
      <c r="F46" s="174"/>
      <c r="G46" s="175"/>
      <c r="H46" s="175"/>
      <c r="I46" s="176"/>
      <c r="J46" s="176"/>
      <c r="K46" s="176"/>
      <c r="L46" s="176"/>
      <c r="M46" s="176"/>
      <c r="N46" s="176"/>
      <c r="O46" s="176"/>
      <c r="P46" s="198"/>
      <c r="Q46" s="177"/>
      <c r="R46" s="178"/>
      <c r="S46" s="179"/>
      <c r="T46" s="180"/>
      <c r="U46" s="181"/>
    </row>
    <row r="47" spans="2:21" s="191" customFormat="1" ht="32.25" hidden="1" customHeight="1" thickBot="1" x14ac:dyDescent="0.55000000000000004">
      <c r="B47" s="182"/>
      <c r="C47" s="183"/>
      <c r="D47" s="183">
        <f>IF(C47&gt;0,C47-S47-1,0)</f>
        <v>0</v>
      </c>
      <c r="E47" s="184">
        <v>0</v>
      </c>
      <c r="F47" s="185">
        <v>0</v>
      </c>
      <c r="G47" s="186"/>
      <c r="H47" s="186"/>
      <c r="I47" s="186"/>
      <c r="J47" s="186"/>
      <c r="K47" s="186"/>
      <c r="L47" s="186"/>
      <c r="M47" s="186"/>
      <c r="N47" s="186"/>
      <c r="O47" s="186"/>
      <c r="P47" s="187"/>
      <c r="Q47" s="186"/>
      <c r="R47" s="187"/>
      <c r="S47" s="188">
        <f>SUM(G47:R47)</f>
        <v>0</v>
      </c>
      <c r="T47" s="189"/>
      <c r="U47" s="190" t="e">
        <f>T47/S47</f>
        <v>#DIV/0!</v>
      </c>
    </row>
    <row r="48" spans="2:21" ht="64.5" customHeight="1" thickTop="1" x14ac:dyDescent="0.65">
      <c r="B48" s="171" t="s">
        <v>113</v>
      </c>
      <c r="C48" s="172"/>
      <c r="D48" s="173"/>
      <c r="E48" s="174"/>
      <c r="F48" s="174"/>
      <c r="G48" s="175"/>
      <c r="H48" s="175"/>
      <c r="I48" s="176"/>
      <c r="J48" s="176"/>
      <c r="K48" s="198"/>
      <c r="L48" s="176"/>
      <c r="M48" s="176"/>
      <c r="N48" s="176" t="s">
        <v>8</v>
      </c>
      <c r="O48" s="176" t="s">
        <v>9</v>
      </c>
      <c r="P48" s="198" t="s">
        <v>7</v>
      </c>
      <c r="Q48" s="177"/>
      <c r="R48" s="178"/>
      <c r="S48" s="179"/>
      <c r="T48" s="180"/>
      <c r="U48" s="181"/>
    </row>
    <row r="49" spans="2:21" s="191" customFormat="1" ht="32.25" customHeight="1" thickBot="1" x14ac:dyDescent="0.55000000000000004">
      <c r="B49" s="182"/>
      <c r="C49" s="183">
        <v>8</v>
      </c>
      <c r="D49" s="183">
        <f>IF(C49&gt;0,C49-S49-1,0)</f>
        <v>0</v>
      </c>
      <c r="E49" s="184">
        <v>0</v>
      </c>
      <c r="F49" s="185">
        <v>0</v>
      </c>
      <c r="G49" s="186"/>
      <c r="H49" s="186"/>
      <c r="I49" s="186"/>
      <c r="J49" s="186"/>
      <c r="K49" s="187"/>
      <c r="L49" s="186"/>
      <c r="M49" s="186"/>
      <c r="N49" s="186">
        <v>4</v>
      </c>
      <c r="O49" s="186">
        <v>2</v>
      </c>
      <c r="P49" s="187">
        <v>1</v>
      </c>
      <c r="Q49" s="186"/>
      <c r="R49" s="187"/>
      <c r="S49" s="188">
        <f>SUM(G49:R49)</f>
        <v>7</v>
      </c>
      <c r="T49" s="189"/>
      <c r="U49" s="190">
        <f>T49/S49</f>
        <v>0</v>
      </c>
    </row>
    <row r="50" spans="2:21" ht="64.5" customHeight="1" thickTop="1" x14ac:dyDescent="0.65">
      <c r="B50" s="171" t="s">
        <v>114</v>
      </c>
      <c r="C50" s="173"/>
      <c r="D50" s="173"/>
      <c r="E50" s="174"/>
      <c r="F50" s="174"/>
      <c r="G50" s="175"/>
      <c r="H50" s="175"/>
      <c r="I50" s="176"/>
      <c r="J50" s="176"/>
      <c r="K50" s="176"/>
      <c r="L50" s="198"/>
      <c r="M50" s="176"/>
      <c r="N50" s="176" t="s">
        <v>8</v>
      </c>
      <c r="O50" s="176" t="s">
        <v>9</v>
      </c>
      <c r="P50" s="198" t="s">
        <v>7</v>
      </c>
      <c r="Q50" s="177"/>
      <c r="R50" s="178"/>
      <c r="S50" s="179"/>
      <c r="T50" s="180"/>
      <c r="U50" s="181"/>
    </row>
    <row r="51" spans="2:21" s="191" customFormat="1" ht="32.25" customHeight="1" thickBot="1" x14ac:dyDescent="0.55000000000000004">
      <c r="B51" s="182"/>
      <c r="C51" s="183">
        <v>8</v>
      </c>
      <c r="D51" s="183">
        <f>IF(C51&gt;0,C51-S51-1,0)</f>
        <v>0</v>
      </c>
      <c r="E51" s="184">
        <v>0</v>
      </c>
      <c r="F51" s="185">
        <f>E51/C51</f>
        <v>0</v>
      </c>
      <c r="G51" s="186"/>
      <c r="H51" s="186"/>
      <c r="I51" s="186"/>
      <c r="J51" s="186"/>
      <c r="K51" s="186"/>
      <c r="L51" s="187"/>
      <c r="M51" s="186"/>
      <c r="N51" s="186">
        <v>4</v>
      </c>
      <c r="O51" s="186">
        <v>2</v>
      </c>
      <c r="P51" s="187">
        <v>1</v>
      </c>
      <c r="Q51" s="186"/>
      <c r="R51" s="187"/>
      <c r="S51" s="188">
        <f>SUM(G51:R51)</f>
        <v>7</v>
      </c>
      <c r="T51" s="189"/>
      <c r="U51" s="190">
        <f>T51/S51</f>
        <v>0</v>
      </c>
    </row>
    <row r="52" spans="2:21" ht="64.5" customHeight="1" thickTop="1" x14ac:dyDescent="0.65">
      <c r="B52" s="171" t="s">
        <v>115</v>
      </c>
      <c r="C52" s="172"/>
      <c r="D52" s="173"/>
      <c r="E52" s="174"/>
      <c r="F52" s="174"/>
      <c r="G52" s="175"/>
      <c r="H52" s="175"/>
      <c r="I52" s="176"/>
      <c r="J52" s="176" t="s">
        <v>9</v>
      </c>
      <c r="K52" s="198" t="s">
        <v>7</v>
      </c>
      <c r="L52" s="176"/>
      <c r="M52" s="176"/>
      <c r="N52" s="198"/>
      <c r="O52" s="176"/>
      <c r="P52" s="198"/>
      <c r="Q52" s="177"/>
      <c r="R52" s="178"/>
      <c r="S52" s="179"/>
      <c r="T52" s="180"/>
      <c r="U52" s="181"/>
    </row>
    <row r="53" spans="2:21" s="191" customFormat="1" ht="32.25" customHeight="1" thickBot="1" x14ac:dyDescent="0.55000000000000004">
      <c r="B53" s="182"/>
      <c r="C53" s="183">
        <v>4</v>
      </c>
      <c r="D53" s="183">
        <f>IF(C53&gt;0,C53-S53-1,0)</f>
        <v>0</v>
      </c>
      <c r="E53" s="184">
        <v>0</v>
      </c>
      <c r="F53" s="185">
        <f>E53/C53</f>
        <v>0</v>
      </c>
      <c r="G53" s="186"/>
      <c r="H53" s="186"/>
      <c r="I53" s="186"/>
      <c r="J53" s="186">
        <v>2</v>
      </c>
      <c r="K53" s="187">
        <v>1</v>
      </c>
      <c r="L53" s="186"/>
      <c r="M53" s="186"/>
      <c r="N53" s="187"/>
      <c r="O53" s="186"/>
      <c r="P53" s="187"/>
      <c r="Q53" s="186"/>
      <c r="R53" s="187"/>
      <c r="S53" s="188">
        <f>SUM(G53:R53)</f>
        <v>3</v>
      </c>
      <c r="T53" s="189"/>
      <c r="U53" s="190">
        <f>T53/S53</f>
        <v>0</v>
      </c>
    </row>
    <row r="54" spans="2:21" ht="64.5" customHeight="1" thickTop="1" x14ac:dyDescent="0.65">
      <c r="B54" s="171" t="s">
        <v>116</v>
      </c>
      <c r="C54" s="173"/>
      <c r="D54" s="173"/>
      <c r="E54" s="174"/>
      <c r="F54" s="174"/>
      <c r="G54" s="175"/>
      <c r="H54" s="175"/>
      <c r="I54" s="175" t="s">
        <v>11</v>
      </c>
      <c r="J54" s="176" t="s">
        <v>8</v>
      </c>
      <c r="K54" s="176" t="s">
        <v>9</v>
      </c>
      <c r="L54" s="198" t="s">
        <v>7</v>
      </c>
      <c r="M54" s="175"/>
      <c r="N54" s="176"/>
      <c r="O54" s="176"/>
      <c r="P54" s="198"/>
      <c r="Q54" s="177"/>
      <c r="R54" s="178"/>
      <c r="S54" s="179"/>
      <c r="T54" s="180"/>
      <c r="U54" s="181"/>
    </row>
    <row r="55" spans="2:21" s="191" customFormat="1" ht="32.25" customHeight="1" thickBot="1" x14ac:dyDescent="0.55000000000000004">
      <c r="B55" s="182"/>
      <c r="C55" s="183">
        <v>12</v>
      </c>
      <c r="D55" s="183">
        <f>IF(C55&gt;0,C55-S55-1,0)</f>
        <v>0</v>
      </c>
      <c r="E55" s="184">
        <v>0</v>
      </c>
      <c r="F55" s="185">
        <f>E55/C55</f>
        <v>0</v>
      </c>
      <c r="G55" s="186"/>
      <c r="H55" s="186"/>
      <c r="I55" s="186">
        <v>4</v>
      </c>
      <c r="J55" s="186">
        <v>4</v>
      </c>
      <c r="K55" s="186">
        <v>2</v>
      </c>
      <c r="L55" s="187">
        <v>1</v>
      </c>
      <c r="M55" s="186"/>
      <c r="N55" s="186"/>
      <c r="O55" s="186"/>
      <c r="P55" s="187"/>
      <c r="Q55" s="186"/>
      <c r="R55" s="187"/>
      <c r="S55" s="188">
        <f>SUM(G55:R55)</f>
        <v>11</v>
      </c>
      <c r="T55" s="189"/>
      <c r="U55" s="190">
        <f>T55/S55</f>
        <v>0</v>
      </c>
    </row>
    <row r="56" spans="2:21" ht="64.5" hidden="1" customHeight="1" thickTop="1" x14ac:dyDescent="0.7">
      <c r="B56" s="171" t="s">
        <v>89</v>
      </c>
      <c r="C56" s="172"/>
      <c r="D56" s="173"/>
      <c r="E56" s="174"/>
      <c r="F56" s="174"/>
      <c r="G56" s="175"/>
      <c r="H56" s="175"/>
      <c r="I56" s="176"/>
      <c r="J56" s="176"/>
      <c r="K56" s="176"/>
      <c r="L56" s="176"/>
      <c r="M56" s="176"/>
      <c r="N56" s="176"/>
      <c r="O56" s="176"/>
      <c r="P56" s="198"/>
      <c r="Q56" s="194"/>
      <c r="R56" s="195"/>
      <c r="S56" s="196"/>
      <c r="T56" s="189"/>
      <c r="U56" s="197"/>
    </row>
    <row r="57" spans="2:21" s="191" customFormat="1" ht="32.25" hidden="1" customHeight="1" thickBot="1" x14ac:dyDescent="0.55000000000000004">
      <c r="B57" s="182"/>
      <c r="C57" s="192"/>
      <c r="D57" s="192">
        <f>IF(C57&gt;0,C57-S57-1,0)</f>
        <v>0</v>
      </c>
      <c r="E57" s="193">
        <v>0</v>
      </c>
      <c r="F57" s="185" t="e">
        <f>E57/C57</f>
        <v>#DIV/0!</v>
      </c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7"/>
      <c r="S57" s="188">
        <f>SUM(G57:R57)</f>
        <v>0</v>
      </c>
      <c r="T57" s="189"/>
      <c r="U57" s="190" t="e">
        <f>T57/S57</f>
        <v>#DIV/0!</v>
      </c>
    </row>
    <row r="58" spans="2:21" ht="64.5" customHeight="1" thickTop="1" x14ac:dyDescent="0.65">
      <c r="B58" s="171" t="s">
        <v>88</v>
      </c>
      <c r="C58" s="173"/>
      <c r="D58" s="173"/>
      <c r="E58" s="174"/>
      <c r="F58" s="174"/>
      <c r="G58" s="175"/>
      <c r="H58" s="175"/>
      <c r="I58" s="175" t="s">
        <v>11</v>
      </c>
      <c r="J58" s="176" t="s">
        <v>8</v>
      </c>
      <c r="K58" s="176" t="s">
        <v>9</v>
      </c>
      <c r="L58" s="198" t="s">
        <v>7</v>
      </c>
      <c r="M58" s="198"/>
      <c r="N58" s="176"/>
      <c r="O58" s="176"/>
      <c r="P58" s="198"/>
      <c r="Q58" s="194"/>
      <c r="R58" s="194"/>
      <c r="S58" s="179"/>
      <c r="T58" s="180"/>
      <c r="U58" s="181"/>
    </row>
    <row r="59" spans="2:21" s="191" customFormat="1" ht="32.25" customHeight="1" thickBot="1" x14ac:dyDescent="0.55000000000000004">
      <c r="B59" s="182"/>
      <c r="C59" s="183">
        <v>10</v>
      </c>
      <c r="D59" s="183">
        <f>IF(C59&gt;0,C59-S59-1,0)</f>
        <v>0</v>
      </c>
      <c r="E59" s="184">
        <v>0</v>
      </c>
      <c r="F59" s="185">
        <f>E59/C59</f>
        <v>0</v>
      </c>
      <c r="G59" s="186"/>
      <c r="H59" s="186"/>
      <c r="I59" s="186">
        <v>2</v>
      </c>
      <c r="J59" s="186">
        <v>4</v>
      </c>
      <c r="K59" s="186">
        <v>2</v>
      </c>
      <c r="L59" s="187">
        <v>1</v>
      </c>
      <c r="M59" s="187"/>
      <c r="N59" s="186"/>
      <c r="O59" s="186"/>
      <c r="P59" s="187"/>
      <c r="Q59" s="186"/>
      <c r="R59" s="187"/>
      <c r="S59" s="188">
        <f>SUM(G59:R59)</f>
        <v>9</v>
      </c>
      <c r="T59" s="189"/>
      <c r="U59" s="190">
        <f>T59/S59</f>
        <v>0</v>
      </c>
    </row>
    <row r="60" spans="2:21" ht="64.5" hidden="1" customHeight="1" thickTop="1" x14ac:dyDescent="0.65">
      <c r="B60" s="171" t="s">
        <v>90</v>
      </c>
      <c r="C60" s="172"/>
      <c r="D60" s="173"/>
      <c r="E60" s="174"/>
      <c r="F60" s="174"/>
      <c r="G60" s="176"/>
      <c r="H60" s="176"/>
      <c r="I60" s="198"/>
      <c r="J60" s="176"/>
      <c r="K60" s="176"/>
      <c r="L60" s="176"/>
      <c r="M60" s="176"/>
      <c r="N60" s="176"/>
      <c r="O60" s="176"/>
      <c r="P60" s="198"/>
      <c r="Q60" s="194"/>
      <c r="R60" s="194"/>
      <c r="S60" s="179"/>
      <c r="T60" s="180"/>
      <c r="U60" s="181"/>
    </row>
    <row r="61" spans="2:21" s="191" customFormat="1" ht="32.25" hidden="1" customHeight="1" thickBot="1" x14ac:dyDescent="0.55000000000000004">
      <c r="B61" s="182"/>
      <c r="C61" s="183"/>
      <c r="D61" s="183">
        <f>IF(C61&gt;0,C61-S61-1,0)</f>
        <v>0</v>
      </c>
      <c r="E61" s="184">
        <v>0</v>
      </c>
      <c r="F61" s="185" t="e">
        <f>E61/C61</f>
        <v>#DIV/0!</v>
      </c>
      <c r="G61" s="186"/>
      <c r="H61" s="186"/>
      <c r="I61" s="187"/>
      <c r="J61" s="186"/>
      <c r="K61" s="186"/>
      <c r="L61" s="186"/>
      <c r="M61" s="186"/>
      <c r="N61" s="186"/>
      <c r="O61" s="186"/>
      <c r="P61" s="187"/>
      <c r="Q61" s="186"/>
      <c r="R61" s="187"/>
      <c r="S61" s="188">
        <f>SUM(G61:R61)</f>
        <v>0</v>
      </c>
      <c r="T61" s="189"/>
      <c r="U61" s="190" t="e">
        <f>T61/S61</f>
        <v>#DIV/0!</v>
      </c>
    </row>
    <row r="62" spans="2:21" ht="64.5" hidden="1" customHeight="1" thickTop="1" x14ac:dyDescent="0.65">
      <c r="B62" s="171" t="s">
        <v>91</v>
      </c>
      <c r="C62" s="173"/>
      <c r="D62" s="173"/>
      <c r="E62" s="174"/>
      <c r="F62" s="174"/>
      <c r="G62" s="176"/>
      <c r="H62" s="176"/>
      <c r="I62" s="198"/>
      <c r="J62" s="176"/>
      <c r="K62" s="176"/>
      <c r="L62" s="176"/>
      <c r="M62" s="176"/>
      <c r="N62" s="176"/>
      <c r="O62" s="176"/>
      <c r="P62" s="198"/>
      <c r="Q62" s="194"/>
      <c r="R62" s="194"/>
      <c r="S62" s="179"/>
      <c r="T62" s="180"/>
      <c r="U62" s="181"/>
    </row>
    <row r="63" spans="2:21" s="191" customFormat="1" ht="32.25" hidden="1" customHeight="1" thickBot="1" x14ac:dyDescent="0.55000000000000004">
      <c r="B63" s="182"/>
      <c r="C63" s="183"/>
      <c r="D63" s="183">
        <f>IF(C63&gt;0,C63-S63-1,0)</f>
        <v>0</v>
      </c>
      <c r="E63" s="184">
        <v>0</v>
      </c>
      <c r="F63" s="185" t="e">
        <f>E63/C63</f>
        <v>#DIV/0!</v>
      </c>
      <c r="G63" s="186"/>
      <c r="H63" s="186"/>
      <c r="I63" s="187"/>
      <c r="J63" s="186"/>
      <c r="K63" s="186"/>
      <c r="L63" s="186"/>
      <c r="M63" s="186"/>
      <c r="N63" s="186"/>
      <c r="O63" s="186"/>
      <c r="P63" s="187"/>
      <c r="Q63" s="186"/>
      <c r="R63" s="187"/>
      <c r="S63" s="188">
        <f>SUM(G63:R63)</f>
        <v>0</v>
      </c>
      <c r="T63" s="189"/>
      <c r="U63" s="190" t="e">
        <f>T63/S63</f>
        <v>#DIV/0!</v>
      </c>
    </row>
    <row r="64" spans="2:21" ht="64.5" hidden="1" customHeight="1" thickTop="1" x14ac:dyDescent="0.65">
      <c r="B64" s="171" t="s">
        <v>92</v>
      </c>
      <c r="C64" s="172"/>
      <c r="D64" s="173"/>
      <c r="E64" s="174"/>
      <c r="F64" s="174"/>
      <c r="G64" s="175"/>
      <c r="H64" s="175"/>
      <c r="I64" s="176"/>
      <c r="J64" s="176"/>
      <c r="K64" s="176"/>
      <c r="L64" s="176"/>
      <c r="M64" s="176"/>
      <c r="N64" s="176"/>
      <c r="O64" s="176"/>
      <c r="P64" s="198"/>
      <c r="Q64" s="194"/>
      <c r="R64" s="194"/>
      <c r="S64" s="179"/>
      <c r="T64" s="180"/>
      <c r="U64" s="181"/>
    </row>
    <row r="65" spans="2:21" s="191" customFormat="1" ht="32.25" hidden="1" customHeight="1" thickBot="1" x14ac:dyDescent="0.55000000000000004">
      <c r="B65" s="182"/>
      <c r="C65" s="183"/>
      <c r="D65" s="183">
        <f>IF(C65&gt;0,C65-S65-1,0)</f>
        <v>0</v>
      </c>
      <c r="E65" s="184">
        <v>0</v>
      </c>
      <c r="F65" s="185" t="e">
        <f>E65/C65</f>
        <v>#DIV/0!</v>
      </c>
      <c r="G65" s="186"/>
      <c r="H65" s="186"/>
      <c r="I65" s="186"/>
      <c r="J65" s="186"/>
      <c r="K65" s="186"/>
      <c r="L65" s="186"/>
      <c r="M65" s="186"/>
      <c r="N65" s="186"/>
      <c r="O65" s="186"/>
      <c r="P65" s="187"/>
      <c r="Q65" s="186"/>
      <c r="R65" s="187"/>
      <c r="S65" s="188">
        <f>SUM(G65:R65)</f>
        <v>0</v>
      </c>
      <c r="T65" s="189"/>
      <c r="U65" s="190" t="e">
        <f>T65/S65</f>
        <v>#DIV/0!</v>
      </c>
    </row>
    <row r="66" spans="2:21" ht="64.5" hidden="1" customHeight="1" thickTop="1" x14ac:dyDescent="0.65">
      <c r="B66" s="171" t="s">
        <v>93</v>
      </c>
      <c r="C66" s="173"/>
      <c r="D66" s="173"/>
      <c r="E66" s="174"/>
      <c r="F66" s="174"/>
      <c r="G66" s="175"/>
      <c r="H66" s="175"/>
      <c r="I66" s="176"/>
      <c r="J66" s="176"/>
      <c r="K66" s="176"/>
      <c r="L66" s="176"/>
      <c r="M66" s="176"/>
      <c r="N66" s="176"/>
      <c r="O66" s="176"/>
      <c r="P66" s="198"/>
      <c r="Q66" s="177"/>
      <c r="R66" s="177"/>
      <c r="S66" s="179"/>
      <c r="T66" s="180"/>
      <c r="U66" s="181"/>
    </row>
    <row r="67" spans="2:21" s="191" customFormat="1" ht="32.25" hidden="1" customHeight="1" thickBot="1" x14ac:dyDescent="0.55000000000000004">
      <c r="B67" s="182"/>
      <c r="C67" s="183"/>
      <c r="D67" s="183">
        <f>IF(C67&gt;0,C67-S67-1,0)</f>
        <v>0</v>
      </c>
      <c r="E67" s="184">
        <v>0</v>
      </c>
      <c r="F67" s="185" t="e">
        <f>E67/C67</f>
        <v>#DIV/0!</v>
      </c>
      <c r="G67" s="186"/>
      <c r="H67" s="186"/>
      <c r="I67" s="186"/>
      <c r="J67" s="186"/>
      <c r="K67" s="186"/>
      <c r="L67" s="186"/>
      <c r="M67" s="186"/>
      <c r="N67" s="186"/>
      <c r="O67" s="186"/>
      <c r="P67" s="187"/>
      <c r="Q67" s="186"/>
      <c r="R67" s="187"/>
      <c r="S67" s="188">
        <f>SUM(G67:R67)</f>
        <v>0</v>
      </c>
      <c r="T67" s="189"/>
      <c r="U67" s="190" t="e">
        <f>T67/S67</f>
        <v>#DIV/0!</v>
      </c>
    </row>
    <row r="68" spans="2:21" ht="64.5" hidden="1" customHeight="1" thickTop="1" x14ac:dyDescent="0.65">
      <c r="B68" s="171" t="s">
        <v>94</v>
      </c>
      <c r="C68" s="172"/>
      <c r="D68" s="173"/>
      <c r="E68" s="174"/>
      <c r="F68" s="174"/>
      <c r="G68" s="175"/>
      <c r="H68" s="175"/>
      <c r="I68" s="176"/>
      <c r="J68" s="176"/>
      <c r="K68" s="176"/>
      <c r="L68" s="176"/>
      <c r="M68" s="176"/>
      <c r="N68" s="176"/>
      <c r="O68" s="176"/>
      <c r="P68" s="198"/>
      <c r="Q68" s="194"/>
      <c r="R68" s="194"/>
      <c r="S68" s="179"/>
      <c r="T68" s="180"/>
      <c r="U68" s="181"/>
    </row>
    <row r="69" spans="2:21" s="191" customFormat="1" ht="32.25" hidden="1" customHeight="1" thickBot="1" x14ac:dyDescent="0.55000000000000004">
      <c r="B69" s="182"/>
      <c r="C69" s="183"/>
      <c r="D69" s="183">
        <f>IF(C69&gt;0,C69-S69-1,0)</f>
        <v>0</v>
      </c>
      <c r="E69" s="184">
        <v>0</v>
      </c>
      <c r="F69" s="185" t="e">
        <f>E69/C69</f>
        <v>#DIV/0!</v>
      </c>
      <c r="G69" s="186"/>
      <c r="H69" s="186"/>
      <c r="I69" s="186"/>
      <c r="J69" s="186"/>
      <c r="K69" s="186"/>
      <c r="L69" s="186"/>
      <c r="M69" s="186"/>
      <c r="N69" s="186"/>
      <c r="O69" s="186"/>
      <c r="P69" s="187"/>
      <c r="Q69" s="186"/>
      <c r="R69" s="187"/>
      <c r="S69" s="188">
        <f>SUM(G69:R69)</f>
        <v>0</v>
      </c>
      <c r="T69" s="189"/>
      <c r="U69" s="190" t="e">
        <f>T69/S69</f>
        <v>#DIV/0!</v>
      </c>
    </row>
    <row r="70" spans="2:21" ht="64.5" hidden="1" customHeight="1" thickTop="1" x14ac:dyDescent="0.65">
      <c r="B70" s="171" t="s">
        <v>95</v>
      </c>
      <c r="C70" s="173"/>
      <c r="D70" s="173"/>
      <c r="E70" s="174"/>
      <c r="F70" s="174"/>
      <c r="G70" s="175"/>
      <c r="H70" s="175"/>
      <c r="I70" s="176"/>
      <c r="J70" s="176"/>
      <c r="K70" s="176"/>
      <c r="L70" s="176"/>
      <c r="M70" s="176"/>
      <c r="N70" s="176"/>
      <c r="O70" s="176"/>
      <c r="P70" s="198"/>
      <c r="Q70" s="199"/>
      <c r="R70" s="200"/>
      <c r="S70" s="179"/>
      <c r="T70" s="180"/>
      <c r="U70" s="181"/>
    </row>
    <row r="71" spans="2:21" s="191" customFormat="1" ht="32.25" hidden="1" customHeight="1" thickBot="1" x14ac:dyDescent="0.55000000000000004">
      <c r="B71" s="182"/>
      <c r="C71" s="183"/>
      <c r="D71" s="183">
        <f>IF(C71&gt;0,C71-S71-1,0)</f>
        <v>0</v>
      </c>
      <c r="E71" s="184">
        <v>0</v>
      </c>
      <c r="F71" s="185" t="e">
        <f>E71/C71</f>
        <v>#DIV/0!</v>
      </c>
      <c r="G71" s="186"/>
      <c r="H71" s="186"/>
      <c r="I71" s="186"/>
      <c r="J71" s="186"/>
      <c r="K71" s="186"/>
      <c r="L71" s="186"/>
      <c r="M71" s="186"/>
      <c r="N71" s="186"/>
      <c r="O71" s="186"/>
      <c r="P71" s="187"/>
      <c r="Q71" s="186"/>
      <c r="R71" s="187"/>
      <c r="S71" s="188">
        <f>SUM(G71:R71)</f>
        <v>0</v>
      </c>
      <c r="T71" s="189"/>
      <c r="U71" s="190" t="e">
        <f>T71/S71</f>
        <v>#DIV/0!</v>
      </c>
    </row>
    <row r="72" spans="2:21" ht="64.5" hidden="1" customHeight="1" thickTop="1" x14ac:dyDescent="0.65">
      <c r="B72" s="171" t="s">
        <v>96</v>
      </c>
      <c r="C72" s="172"/>
      <c r="D72" s="173"/>
      <c r="E72" s="174"/>
      <c r="F72" s="174"/>
      <c r="G72" s="175"/>
      <c r="H72" s="175"/>
      <c r="I72" s="175"/>
      <c r="J72" s="176"/>
      <c r="K72" s="176"/>
      <c r="L72" s="176"/>
      <c r="M72" s="176"/>
      <c r="N72" s="176"/>
      <c r="O72" s="176"/>
      <c r="P72" s="198"/>
      <c r="Q72" s="194"/>
      <c r="R72" s="194"/>
      <c r="S72" s="179"/>
      <c r="T72" s="180"/>
      <c r="U72" s="181"/>
    </row>
    <row r="73" spans="2:21" s="191" customFormat="1" ht="32.25" hidden="1" customHeight="1" thickBot="1" x14ac:dyDescent="0.55000000000000004">
      <c r="B73" s="182"/>
      <c r="C73" s="183"/>
      <c r="D73" s="183">
        <f>IF(C73&gt;0,C73-S73-1,0)</f>
        <v>0</v>
      </c>
      <c r="E73" s="184">
        <v>0</v>
      </c>
      <c r="F73" s="185" t="e">
        <f>E73/C73</f>
        <v>#DIV/0!</v>
      </c>
      <c r="G73" s="186"/>
      <c r="H73" s="186"/>
      <c r="I73" s="186"/>
      <c r="J73" s="186"/>
      <c r="K73" s="186"/>
      <c r="L73" s="186"/>
      <c r="M73" s="186"/>
      <c r="N73" s="186"/>
      <c r="O73" s="186"/>
      <c r="P73" s="187"/>
      <c r="Q73" s="186"/>
      <c r="R73" s="187"/>
      <c r="S73" s="188">
        <f>SUM(G73:R73)</f>
        <v>0</v>
      </c>
      <c r="T73" s="189"/>
      <c r="U73" s="190" t="e">
        <f>T73/S73</f>
        <v>#DIV/0!</v>
      </c>
    </row>
    <row r="74" spans="2:21" ht="64.5" hidden="1" customHeight="1" thickBot="1" x14ac:dyDescent="0.7">
      <c r="B74" s="171" t="s">
        <v>61</v>
      </c>
      <c r="C74" s="173"/>
      <c r="D74" s="173"/>
      <c r="E74" s="174"/>
      <c r="F74" s="174"/>
      <c r="G74" s="175"/>
      <c r="H74" s="175"/>
      <c r="I74" s="176"/>
      <c r="J74" s="176"/>
      <c r="K74" s="176"/>
      <c r="L74" s="176"/>
      <c r="M74" s="176"/>
      <c r="N74" s="176"/>
      <c r="O74" s="176"/>
      <c r="P74" s="198"/>
      <c r="Q74" s="194"/>
      <c r="R74" s="194"/>
      <c r="S74" s="179"/>
      <c r="T74" s="180"/>
      <c r="U74" s="181"/>
    </row>
    <row r="75" spans="2:21" s="191" customFormat="1" ht="32.25" hidden="1" customHeight="1" thickTop="1" thickBot="1" x14ac:dyDescent="0.55000000000000004">
      <c r="B75" s="182"/>
      <c r="C75" s="183"/>
      <c r="D75" s="183">
        <f>IF(C75&gt;0,C75-S75-1,0)</f>
        <v>0</v>
      </c>
      <c r="E75" s="184">
        <v>0</v>
      </c>
      <c r="F75" s="185" t="e">
        <f>E75/C75</f>
        <v>#DIV/0!</v>
      </c>
      <c r="G75" s="186"/>
      <c r="H75" s="186"/>
      <c r="I75" s="186"/>
      <c r="J75" s="186"/>
      <c r="K75" s="186"/>
      <c r="L75" s="186"/>
      <c r="M75" s="186"/>
      <c r="N75" s="186"/>
      <c r="O75" s="186"/>
      <c r="P75" s="187"/>
      <c r="Q75" s="186"/>
      <c r="R75" s="187"/>
      <c r="S75" s="188">
        <f>SUM(G75:R75)</f>
        <v>0</v>
      </c>
      <c r="T75" s="189"/>
      <c r="U75" s="190" t="e">
        <f>T75/S75</f>
        <v>#DIV/0!</v>
      </c>
    </row>
    <row r="76" spans="2:21" ht="64.5" hidden="1" customHeight="1" thickTop="1" thickBot="1" x14ac:dyDescent="0.7">
      <c r="B76" s="171" t="s">
        <v>61</v>
      </c>
      <c r="C76" s="173"/>
      <c r="D76" s="173"/>
      <c r="E76" s="174"/>
      <c r="F76" s="174"/>
      <c r="G76" s="175"/>
      <c r="H76" s="175"/>
      <c r="I76" s="176"/>
      <c r="J76" s="176"/>
      <c r="K76" s="176"/>
      <c r="L76" s="176"/>
      <c r="M76" s="176"/>
      <c r="N76" s="176"/>
      <c r="O76" s="176"/>
      <c r="P76" s="198"/>
      <c r="Q76" s="177"/>
      <c r="R76" s="177"/>
      <c r="S76" s="179"/>
      <c r="T76" s="180"/>
      <c r="U76" s="181"/>
    </row>
    <row r="77" spans="2:21" s="191" customFormat="1" ht="32.25" hidden="1" customHeight="1" thickTop="1" thickBot="1" x14ac:dyDescent="0.55000000000000004">
      <c r="B77" s="182"/>
      <c r="C77" s="183"/>
      <c r="D77" s="183">
        <f>IF(C77&gt;0,C77-S77-1,0)</f>
        <v>0</v>
      </c>
      <c r="E77" s="184">
        <v>0</v>
      </c>
      <c r="F77" s="185" t="e">
        <f>E77/C77</f>
        <v>#DIV/0!</v>
      </c>
      <c r="G77" s="186"/>
      <c r="H77" s="186"/>
      <c r="I77" s="186"/>
      <c r="J77" s="186"/>
      <c r="K77" s="186"/>
      <c r="L77" s="186"/>
      <c r="M77" s="186"/>
      <c r="N77" s="186"/>
      <c r="O77" s="186"/>
      <c r="P77" s="187"/>
      <c r="Q77" s="186"/>
      <c r="R77" s="187"/>
      <c r="S77" s="188">
        <f>SUM(G77:R77)</f>
        <v>0</v>
      </c>
      <c r="T77" s="189"/>
      <c r="U77" s="190" t="e">
        <f>T77/S77</f>
        <v>#DIV/0!</v>
      </c>
    </row>
    <row r="78" spans="2:21" ht="64.5" hidden="1" customHeight="1" thickTop="1" thickBot="1" x14ac:dyDescent="0.7">
      <c r="B78" s="171" t="s">
        <v>61</v>
      </c>
      <c r="C78" s="173"/>
      <c r="D78" s="173"/>
      <c r="E78" s="174"/>
      <c r="F78" s="174"/>
      <c r="G78" s="175"/>
      <c r="H78" s="175"/>
      <c r="I78" s="176"/>
      <c r="J78" s="176"/>
      <c r="K78" s="176"/>
      <c r="L78" s="176"/>
      <c r="M78" s="176"/>
      <c r="N78" s="176"/>
      <c r="O78" s="176"/>
      <c r="P78" s="198"/>
      <c r="Q78" s="194"/>
      <c r="R78" s="194"/>
      <c r="S78" s="179"/>
      <c r="T78" s="180"/>
      <c r="U78" s="181"/>
    </row>
    <row r="79" spans="2:21" s="191" customFormat="1" ht="32.25" hidden="1" customHeight="1" thickTop="1" thickBot="1" x14ac:dyDescent="0.55000000000000004">
      <c r="B79" s="182"/>
      <c r="C79" s="183"/>
      <c r="D79" s="183">
        <f>IF(C79&gt;0,C79-S79-1,0)</f>
        <v>0</v>
      </c>
      <c r="E79" s="184">
        <v>0</v>
      </c>
      <c r="F79" s="185" t="e">
        <f>E79/C79</f>
        <v>#DIV/0!</v>
      </c>
      <c r="G79" s="186"/>
      <c r="H79" s="186"/>
      <c r="I79" s="186"/>
      <c r="J79" s="186"/>
      <c r="K79" s="186"/>
      <c r="L79" s="186"/>
      <c r="M79" s="186"/>
      <c r="N79" s="186"/>
      <c r="O79" s="186"/>
      <c r="P79" s="187"/>
      <c r="Q79" s="186"/>
      <c r="R79" s="187"/>
      <c r="S79" s="188">
        <f>SUM(G79:R79)</f>
        <v>0</v>
      </c>
      <c r="T79" s="189"/>
      <c r="U79" s="190" t="e">
        <f>T79/S79</f>
        <v>#DIV/0!</v>
      </c>
    </row>
    <row r="80" spans="2:21" ht="64.5" hidden="1" customHeight="1" thickTop="1" thickBot="1" x14ac:dyDescent="0.7">
      <c r="B80" s="171" t="s">
        <v>61</v>
      </c>
      <c r="C80" s="173"/>
      <c r="D80" s="173"/>
      <c r="E80" s="174"/>
      <c r="F80" s="174"/>
      <c r="G80" s="175"/>
      <c r="H80" s="175"/>
      <c r="I80" s="176"/>
      <c r="J80" s="176"/>
      <c r="K80" s="176"/>
      <c r="L80" s="176"/>
      <c r="M80" s="176"/>
      <c r="N80" s="176"/>
      <c r="O80" s="176"/>
      <c r="P80" s="198"/>
      <c r="Q80" s="199"/>
      <c r="R80" s="200"/>
      <c r="S80" s="179"/>
      <c r="T80" s="180"/>
      <c r="U80" s="181"/>
    </row>
    <row r="81" spans="2:21" s="191" customFormat="1" ht="32.25" hidden="1" customHeight="1" thickTop="1" thickBot="1" x14ac:dyDescent="0.55000000000000004">
      <c r="B81" s="182"/>
      <c r="C81" s="183"/>
      <c r="D81" s="183">
        <f>IF(C81&gt;0,C81-S81-1,0)</f>
        <v>0</v>
      </c>
      <c r="E81" s="184">
        <v>0</v>
      </c>
      <c r="F81" s="185" t="e">
        <f>E81/C81</f>
        <v>#DIV/0!</v>
      </c>
      <c r="G81" s="186"/>
      <c r="H81" s="186"/>
      <c r="I81" s="186"/>
      <c r="J81" s="186"/>
      <c r="K81" s="186"/>
      <c r="L81" s="186"/>
      <c r="M81" s="186"/>
      <c r="N81" s="186"/>
      <c r="O81" s="186"/>
      <c r="P81" s="187"/>
      <c r="Q81" s="186"/>
      <c r="R81" s="187"/>
      <c r="S81" s="188">
        <f>SUM(G81:R81)</f>
        <v>0</v>
      </c>
      <c r="T81" s="189"/>
      <c r="U81" s="190" t="e">
        <f>T81/S81</f>
        <v>#DIV/0!</v>
      </c>
    </row>
    <row r="82" spans="2:21" ht="64.5" hidden="1" customHeight="1" thickTop="1" thickBot="1" x14ac:dyDescent="0.7">
      <c r="B82" s="171" t="s">
        <v>61</v>
      </c>
      <c r="C82" s="173"/>
      <c r="D82" s="173"/>
      <c r="E82" s="174"/>
      <c r="F82" s="174"/>
      <c r="G82" s="175"/>
      <c r="H82" s="175"/>
      <c r="I82" s="176"/>
      <c r="J82" s="176"/>
      <c r="K82" s="176"/>
      <c r="L82" s="176"/>
      <c r="M82" s="176"/>
      <c r="N82" s="176"/>
      <c r="O82" s="176"/>
      <c r="P82" s="198"/>
      <c r="Q82" s="199"/>
      <c r="R82" s="200"/>
      <c r="S82" s="179"/>
      <c r="T82" s="180"/>
      <c r="U82" s="181"/>
    </row>
    <row r="83" spans="2:21" s="191" customFormat="1" ht="32.25" hidden="1" customHeight="1" thickTop="1" thickBot="1" x14ac:dyDescent="0.55000000000000004">
      <c r="B83" s="182"/>
      <c r="C83" s="183"/>
      <c r="D83" s="183">
        <v>0</v>
      </c>
      <c r="E83" s="184">
        <v>0</v>
      </c>
      <c r="F83" s="185" t="e">
        <f>E83/C83</f>
        <v>#DIV/0!</v>
      </c>
      <c r="G83" s="186"/>
      <c r="H83" s="186"/>
      <c r="I83" s="186"/>
      <c r="J83" s="186"/>
      <c r="K83" s="186"/>
      <c r="L83" s="186"/>
      <c r="M83" s="186"/>
      <c r="N83" s="186"/>
      <c r="O83" s="186"/>
      <c r="P83" s="187"/>
      <c r="Q83" s="186"/>
      <c r="R83" s="187"/>
      <c r="S83" s="188">
        <f>SUM(G83:R83)</f>
        <v>0</v>
      </c>
      <c r="T83" s="189"/>
      <c r="U83" s="190" t="e">
        <f>T83/S83</f>
        <v>#DIV/0!</v>
      </c>
    </row>
    <row r="84" spans="2:21" s="191" customFormat="1" ht="57" customHeight="1" thickTop="1" thickBot="1" x14ac:dyDescent="0.7">
      <c r="B84" s="201" t="s">
        <v>3</v>
      </c>
      <c r="C84" s="202">
        <f>SUM(C21:C83)</f>
        <v>150</v>
      </c>
      <c r="D84" s="202">
        <f>SUM(D21:D83)</f>
        <v>0</v>
      </c>
      <c r="E84" s="203">
        <f>SUM(E21,E31)</f>
        <v>0</v>
      </c>
      <c r="F84" s="204">
        <f>E84/C84</f>
        <v>0</v>
      </c>
      <c r="G84" s="205"/>
      <c r="H84" s="205"/>
      <c r="I84" s="206"/>
      <c r="J84" s="205"/>
      <c r="K84" s="206"/>
      <c r="L84" s="205"/>
      <c r="M84" s="207"/>
      <c r="N84" s="208"/>
      <c r="O84" s="209"/>
      <c r="P84" s="206"/>
      <c r="Q84" s="209"/>
      <c r="R84" s="206"/>
      <c r="S84" s="210"/>
      <c r="T84" s="211"/>
      <c r="U84" s="212"/>
    </row>
    <row r="85" spans="2:21" ht="42" customHeight="1" thickBot="1" x14ac:dyDescent="0.5">
      <c r="B85" s="308" t="s">
        <v>42</v>
      </c>
      <c r="C85" s="309"/>
      <c r="D85" s="309"/>
      <c r="E85" s="309"/>
      <c r="F85" s="310"/>
      <c r="G85" s="213">
        <f t="shared" ref="G85:R85" si="1">SUM(G21,G23,G25,G27,G29,G31,G33,G35,G37,G39,G41,G43,G45,G47,G49,G51,G53,G55,G57,G59,G61,G63,G65,G67,G69,G71,G73,G75,G77,G79,G81,G83)</f>
        <v>0</v>
      </c>
      <c r="H85" s="213">
        <f t="shared" si="1"/>
        <v>0</v>
      </c>
      <c r="I85" s="213">
        <f t="shared" si="1"/>
        <v>6</v>
      </c>
      <c r="J85" s="213">
        <f t="shared" si="1"/>
        <v>14</v>
      </c>
      <c r="K85" s="213">
        <f t="shared" si="1"/>
        <v>23</v>
      </c>
      <c r="L85" s="213">
        <f t="shared" si="1"/>
        <v>22</v>
      </c>
      <c r="M85" s="213">
        <f t="shared" si="1"/>
        <v>24</v>
      </c>
      <c r="N85" s="213">
        <f t="shared" si="1"/>
        <v>28</v>
      </c>
      <c r="O85" s="213">
        <f t="shared" si="1"/>
        <v>14</v>
      </c>
      <c r="P85" s="213">
        <f t="shared" si="1"/>
        <v>7</v>
      </c>
      <c r="Q85" s="213">
        <f t="shared" si="1"/>
        <v>0</v>
      </c>
      <c r="R85" s="213">
        <f t="shared" si="1"/>
        <v>0</v>
      </c>
      <c r="S85" s="213">
        <f>SUM(S21,S23,S25,S27,S29,S31,S33,S35,S37,S39,S41,S43,S45,S47,S49,S51,S53,S55,S57,S59,S61,S63,S65,S67,S69,S71,S73,S75,S77,S79,S81,S83)</f>
        <v>138</v>
      </c>
      <c r="T85" s="214">
        <f>SUM(T21,T23,T25,T27,T29,T31,T33,T35,T37,T39,T41,T43,T45,T47,T49,T51,T53,T55,T57,T59,T61,T63,T65,T67,T69,T71,T73,T75,T77,T79,T81,T83)</f>
        <v>0</v>
      </c>
      <c r="U85" s="215">
        <f>T85/S85</f>
        <v>0</v>
      </c>
    </row>
    <row r="86" spans="2:21" ht="30.75" customHeight="1" x14ac:dyDescent="0.7">
      <c r="G86" s="216"/>
      <c r="H86" s="217"/>
      <c r="I86" s="217"/>
      <c r="J86" s="217"/>
      <c r="L86" s="294" t="s">
        <v>5</v>
      </c>
      <c r="M86" s="295"/>
      <c r="N86" s="296"/>
    </row>
    <row r="87" spans="2:21" ht="29.25" customHeight="1" thickBot="1" x14ac:dyDescent="0.75">
      <c r="B87" s="218"/>
      <c r="C87" s="191"/>
      <c r="D87" s="191"/>
      <c r="G87" s="219"/>
      <c r="H87" s="217"/>
      <c r="I87" s="217"/>
      <c r="J87" s="217"/>
      <c r="L87" s="297"/>
      <c r="M87" s="298"/>
      <c r="N87" s="299"/>
    </row>
    <row r="88" spans="2:21" ht="29.25" customHeight="1" x14ac:dyDescent="0.65">
      <c r="B88" s="220"/>
      <c r="C88" s="134"/>
      <c r="D88" s="134"/>
      <c r="E88" s="134"/>
      <c r="F88" s="134"/>
      <c r="G88" s="221"/>
      <c r="H88" s="222"/>
      <c r="I88" s="222"/>
      <c r="J88" s="222"/>
    </row>
  </sheetData>
  <sheetProtection sheet="1" objects="1" scenarios="1" formatCells="0" formatColumns="0" formatRows="0"/>
  <mergeCells count="15">
    <mergeCell ref="G13:P13"/>
    <mergeCell ref="G2:P2"/>
    <mergeCell ref="H5:J5"/>
    <mergeCell ref="H6:J6"/>
    <mergeCell ref="G12:P12"/>
    <mergeCell ref="H7:J7"/>
    <mergeCell ref="H8:J8"/>
    <mergeCell ref="L86:N87"/>
    <mergeCell ref="B15:B16"/>
    <mergeCell ref="C15:C18"/>
    <mergeCell ref="E15:E18"/>
    <mergeCell ref="S15:U15"/>
    <mergeCell ref="S16:U17"/>
    <mergeCell ref="D15:D18"/>
    <mergeCell ref="B85:F85"/>
  </mergeCells>
  <conditionalFormatting sqref="G17:R17">
    <cfRule type="cellIs" dxfId="15" priority="10" operator="equal">
      <formula>"festivo"</formula>
    </cfRule>
  </conditionalFormatting>
  <conditionalFormatting sqref="G85:R85">
    <cfRule type="cellIs" dxfId="14" priority="1" operator="greaterThan">
      <formula>G$19</formula>
    </cfRule>
  </conditionalFormatting>
  <conditionalFormatting sqref="S21 S23 S25 S27 S29">
    <cfRule type="cellIs" dxfId="13" priority="13" stopIfTrue="1" operator="lessThan">
      <formula>$C21-1</formula>
    </cfRule>
    <cfRule type="cellIs" dxfId="12" priority="14" stopIfTrue="1" operator="greaterThan">
      <formula>$C21-1</formula>
    </cfRule>
  </conditionalFormatting>
  <conditionalFormatting sqref="S31 S33 S35 S37 S39">
    <cfRule type="cellIs" dxfId="11" priority="11" stopIfTrue="1" operator="lessThan">
      <formula>$C31-1</formula>
    </cfRule>
    <cfRule type="cellIs" dxfId="10" priority="12" stopIfTrue="1" operator="greaterThan">
      <formula>$C31-1</formula>
    </cfRule>
  </conditionalFormatting>
  <conditionalFormatting sqref="S41 S43 S45 S77 S79 S81 S83">
    <cfRule type="cellIs" dxfId="9" priority="8" stopIfTrue="1" operator="lessThan">
      <formula>$C41-1</formula>
    </cfRule>
    <cfRule type="cellIs" dxfId="8" priority="9" stopIfTrue="1" operator="greaterThan">
      <formula>$C41-1</formula>
    </cfRule>
  </conditionalFormatting>
  <conditionalFormatting sqref="S47 S49 S51 S53 S55">
    <cfRule type="cellIs" dxfId="7" priority="6" stopIfTrue="1" operator="lessThan">
      <formula>$C47-1</formula>
    </cfRule>
    <cfRule type="cellIs" dxfId="6" priority="7" stopIfTrue="1" operator="greaterThan">
      <formula>$C47-1</formula>
    </cfRule>
  </conditionalFormatting>
  <conditionalFormatting sqref="S57 S59 S61 S63 S65 S73 S75">
    <cfRule type="cellIs" dxfId="5" priority="4" stopIfTrue="1" operator="lessThan">
      <formula>$C57-1</formula>
    </cfRule>
    <cfRule type="cellIs" dxfId="4" priority="5" stopIfTrue="1" operator="greaterThan">
      <formula>$C57-1</formula>
    </cfRule>
  </conditionalFormatting>
  <conditionalFormatting sqref="S67 S69 S71">
    <cfRule type="cellIs" dxfId="3" priority="2" stopIfTrue="1" operator="lessThan">
      <formula>$C67-1</formula>
    </cfRule>
    <cfRule type="cellIs" dxfId="2" priority="3" stopIfTrue="1" operator="greaterThan">
      <formula>$C67-1</formula>
    </cfRule>
  </conditionalFormatting>
  <dataValidations count="7">
    <dataValidation type="whole" allowBlank="1" showInputMessage="1" showErrorMessage="1" sqref="H3" xr:uid="{D887A29D-72F2-48A4-B52D-4B3B9EF98B69}">
      <formula1>1</formula1>
      <formula2>21</formula2>
    </dataValidation>
    <dataValidation type="list" allowBlank="1" showInputMessage="1" showErrorMessage="1" sqref="P5:P8 N5:N8" xr:uid="{42C03312-03AD-45B6-98BD-F91FEC288314}">
      <formula1>ORARI</formula1>
    </dataValidation>
    <dataValidation type="list" allowBlank="1" showInputMessage="1" showErrorMessage="1" sqref="H5:H8" xr:uid="{967F9751-A998-4EB5-8950-A2EAE5505970}">
      <formula1>MATCH_FORMAT</formula1>
    </dataValidation>
    <dataValidation type="list" allowBlank="1" showInputMessage="1" showErrorMessage="1" sqref="L5:L8" xr:uid="{B6B399DB-30AC-4202-844D-463D678762D2}">
      <formula1>"1h, 1h15m,1h30m,2h"</formula1>
    </dataValidation>
    <dataValidation type="list" allowBlank="1" showInputMessage="1" showErrorMessage="1" sqref="P3" xr:uid="{3576899B-23E4-4478-948E-0ABCE4DD1849}">
      <formula1>"all' aperto, al coperto"</formula1>
    </dataValidation>
    <dataValidation type="list" allowBlank="1" showInputMessage="1" showErrorMessage="1" sqref="G17:R17" xr:uid="{4E2B5086-2BCF-4415-8701-6E891CEC70D4}">
      <formula1>"feriale,festivo"</formula1>
    </dataValidation>
    <dataValidation type="list" allowBlank="1" showInputMessage="1" showErrorMessage="1" sqref="N3" xr:uid="{3430CD3E-363B-4631-96F8-8333D96A2A36}">
      <formula1>"sabbia"</formula1>
    </dataValidation>
  </dataValidations>
  <hyperlinks>
    <hyperlink ref="G18" location="'Es. IMPOSTA TURNI veterani B'!A1" display="IMPOSTA" xr:uid="{B29F4EA6-DBEC-43A7-B185-9B1EFA79A14D}"/>
    <hyperlink ref="Q18" location="'Es. IMPOSTA TURNI veterani'!A1" display="IMPOSTA" xr:uid="{F7DD7186-F2E5-46DB-8D0F-15A86FAE97C1}"/>
    <hyperlink ref="R18" location="'Es. IMPOSTA TURNI veterani'!A1" display="IMPOSTA" xr:uid="{5C62ADD9-A40A-4D14-A750-A9732E7C9848}"/>
    <hyperlink ref="H18:P18" location="'Es. IMPOSTA TURNI veterani B'!A1" display="IMPOSTA" xr:uid="{F37E8C86-CB37-477F-9561-F508C3663FBB}"/>
  </hyperlinks>
  <pageMargins left="0.25" right="0.25" top="0.33" bottom="0.24" header="0.3" footer="0.3"/>
  <pageSetup paperSize="9" scale="27" orientation="landscape" r:id="rId1"/>
  <ignoredErrors>
    <ignoredError sqref="S21:S73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Button 1">
              <controlPr defaultSize="0" print="0" autoFill="0" autoPict="0" macro="[0]!DATA_2GG_IN_PIU">
                <anchor moveWithCells="1">
                  <from>
                    <xdr:col>19</xdr:col>
                    <xdr:colOff>541020</xdr:colOff>
                    <xdr:row>15</xdr:row>
                    <xdr:rowOff>396240</xdr:rowOff>
                  </from>
                  <to>
                    <xdr:col>20</xdr:col>
                    <xdr:colOff>716280</xdr:colOff>
                    <xdr:row>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Button 2">
              <controlPr defaultSize="0" print="0" autoFill="0" autoPict="0" macro="[0]!DATA_DA_PR">
                <anchor moveWithCells="1">
                  <from>
                    <xdr:col>18</xdr:col>
                    <xdr:colOff>121920</xdr:colOff>
                    <xdr:row>15</xdr:row>
                    <xdr:rowOff>419100</xdr:rowOff>
                  </from>
                  <to>
                    <xdr:col>19</xdr:col>
                    <xdr:colOff>60960</xdr:colOff>
                    <xdr:row>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Button 3">
              <controlPr defaultSize="0" print="0" autoFill="0" autoPict="0" macro="[0]!SCOPRI_GARE">
                <anchor moveWithCells="1" sizeWithCells="1">
                  <from>
                    <xdr:col>1</xdr:col>
                    <xdr:colOff>396240</xdr:colOff>
                    <xdr:row>16</xdr:row>
                    <xdr:rowOff>91440</xdr:rowOff>
                  </from>
                  <to>
                    <xdr:col>1</xdr:col>
                    <xdr:colOff>2171700</xdr:colOff>
                    <xdr:row>17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D73D-AC7D-4035-AC33-205A0831C7E9}">
  <sheetPr codeName="Foglio3">
    <tabColor theme="4" tint="0.59999389629810485"/>
  </sheetPr>
  <dimension ref="A1:T23"/>
  <sheetViews>
    <sheetView zoomScaleNormal="100" workbookViewId="0">
      <selection activeCell="W11" sqref="W11"/>
    </sheetView>
  </sheetViews>
  <sheetFormatPr defaultColWidth="8.89453125" defaultRowHeight="14.4" x14ac:dyDescent="0.55000000000000004"/>
  <cols>
    <col min="1" max="1" width="15.3125" style="7" customWidth="1"/>
    <col min="2" max="8" width="8.89453125" style="8" hidden="1" customWidth="1"/>
    <col min="9" max="10" width="0" style="8" hidden="1" customWidth="1"/>
    <col min="11" max="18" width="8.89453125" style="8"/>
    <col min="19" max="16384" width="8.89453125" style="1"/>
  </cols>
  <sheetData>
    <row r="1" spans="1:20" ht="32.1" customHeight="1" x14ac:dyDescent="0.55000000000000004">
      <c r="A1" s="9" t="s">
        <v>50</v>
      </c>
      <c r="B1" s="10" t="e">
        <f>'Es. VETERANI B'!#REF!</f>
        <v>#REF!</v>
      </c>
      <c r="C1" s="10" t="e">
        <f>'Es. VETERANI B'!#REF!</f>
        <v>#REF!</v>
      </c>
      <c r="D1" s="10" t="e">
        <f>'Es. VETERANI B'!#REF!</f>
        <v>#REF!</v>
      </c>
      <c r="E1" s="10" t="e">
        <f>'Es. VETERANI B'!#REF!</f>
        <v>#REF!</v>
      </c>
      <c r="F1" s="10" t="e">
        <f>'Es. VETERANI B'!#REF!</f>
        <v>#REF!</v>
      </c>
      <c r="G1" s="10" t="e">
        <f>'Es. VETERANI B'!#REF!</f>
        <v>#REF!</v>
      </c>
      <c r="H1" s="10" t="e">
        <f>'Es. VETERANI B'!#REF!</f>
        <v>#REF!</v>
      </c>
      <c r="I1" s="10">
        <f>'Es. VETERANI B'!G85</f>
        <v>0</v>
      </c>
      <c r="J1" s="10">
        <f>'Es. VETERANI B'!H85</f>
        <v>0</v>
      </c>
      <c r="K1" s="10">
        <f>'Es. VETERANI B'!I85</f>
        <v>6</v>
      </c>
      <c r="L1" s="10">
        <f>'Es. VETERANI B'!J85</f>
        <v>14</v>
      </c>
      <c r="M1" s="10">
        <f>'Es. VETERANI B'!K85</f>
        <v>23</v>
      </c>
      <c r="N1" s="10">
        <f>'Es. VETERANI B'!L85</f>
        <v>22</v>
      </c>
      <c r="O1" s="10">
        <f>'Es. VETERANI B'!M85</f>
        <v>24</v>
      </c>
      <c r="P1" s="10">
        <f>'Es. VETERANI B'!N85</f>
        <v>28</v>
      </c>
      <c r="Q1" s="10">
        <f>'Es. VETERANI B'!O85</f>
        <v>14</v>
      </c>
      <c r="R1" s="10">
        <f>'Es. VETERANI B'!P85</f>
        <v>7</v>
      </c>
      <c r="S1" s="10">
        <f>'Es. VETERANI B'!Q85</f>
        <v>0</v>
      </c>
      <c r="T1" s="10">
        <f>'Es. VETERANI B'!R85</f>
        <v>0</v>
      </c>
    </row>
    <row r="2" spans="1:20" ht="15.3" x14ac:dyDescent="0.55000000000000004">
      <c r="A2" s="11" t="s">
        <v>49</v>
      </c>
      <c r="B2" s="12">
        <f>SUM(B6:B20)</f>
        <v>0</v>
      </c>
      <c r="C2" s="12">
        <f t="shared" ref="C2:T2" si="0">SUM(C6:C20)</f>
        <v>0</v>
      </c>
      <c r="D2" s="12">
        <f t="shared" si="0"/>
        <v>0</v>
      </c>
      <c r="E2" s="12">
        <f t="shared" si="0"/>
        <v>0</v>
      </c>
      <c r="F2" s="12">
        <f t="shared" si="0"/>
        <v>0</v>
      </c>
      <c r="G2" s="12">
        <f t="shared" si="0"/>
        <v>0</v>
      </c>
      <c r="H2" s="12">
        <f>SUM(H6:H20)</f>
        <v>0</v>
      </c>
      <c r="I2" s="12">
        <f t="shared" ref="I2" si="1">SUM(I6:I20)</f>
        <v>0</v>
      </c>
      <c r="J2" s="12">
        <f t="shared" si="0"/>
        <v>0</v>
      </c>
      <c r="K2" s="12">
        <f t="shared" si="0"/>
        <v>27</v>
      </c>
      <c r="L2" s="12">
        <f t="shared" si="0"/>
        <v>28</v>
      </c>
      <c r="M2" s="12">
        <f t="shared" si="0"/>
        <v>28</v>
      </c>
      <c r="N2" s="12">
        <f t="shared" si="0"/>
        <v>28</v>
      </c>
      <c r="O2" s="12">
        <f t="shared" si="0"/>
        <v>28</v>
      </c>
      <c r="P2" s="12">
        <f t="shared" si="0"/>
        <v>28</v>
      </c>
      <c r="Q2" s="12">
        <f t="shared" si="0"/>
        <v>28</v>
      </c>
      <c r="R2" s="12">
        <f t="shared" si="0"/>
        <v>36</v>
      </c>
      <c r="S2" s="12">
        <f t="shared" si="0"/>
        <v>0</v>
      </c>
      <c r="T2" s="13">
        <f t="shared" si="0"/>
        <v>0</v>
      </c>
    </row>
    <row r="3" spans="1:20" ht="18.899999999999999" customHeight="1" x14ac:dyDescent="0.55000000000000004">
      <c r="A3" s="14" t="s">
        <v>37</v>
      </c>
      <c r="B3" s="15" t="e">
        <f>'Es. VETERANI B'!#REF!</f>
        <v>#REF!</v>
      </c>
      <c r="C3" s="15" t="e">
        <f>'Es. VETERANI B'!#REF!</f>
        <v>#REF!</v>
      </c>
      <c r="D3" s="15" t="e">
        <f>'Es. VETERANI B'!#REF!</f>
        <v>#REF!</v>
      </c>
      <c r="E3" s="15" t="e">
        <f>'Es. VETERANI B'!#REF!</f>
        <v>#REF!</v>
      </c>
      <c r="F3" s="15" t="e">
        <f>'Es. VETERANI B'!#REF!</f>
        <v>#REF!</v>
      </c>
      <c r="G3" s="15" t="e">
        <f>'Es. VETERANI B'!#REF!</f>
        <v>#REF!</v>
      </c>
      <c r="H3" s="15" t="e">
        <f>'Es. VETERANI B'!#REF!</f>
        <v>#REF!</v>
      </c>
      <c r="I3" s="15">
        <f>'Es. VETERANI B'!G15</f>
        <v>0</v>
      </c>
      <c r="J3" s="15">
        <f>'Es. VETERANI B'!H15</f>
        <v>0</v>
      </c>
      <c r="K3" s="15">
        <f>'Es. VETERANI B'!I15</f>
        <v>45354</v>
      </c>
      <c r="L3" s="15">
        <f>'Es. VETERANI B'!J15</f>
        <v>45355</v>
      </c>
      <c r="M3" s="15">
        <f>'Es. VETERANI B'!K15</f>
        <v>45356</v>
      </c>
      <c r="N3" s="15">
        <f>'Es. VETERANI B'!L15</f>
        <v>45357</v>
      </c>
      <c r="O3" s="15">
        <f>'Es. VETERANI B'!M15</f>
        <v>45358</v>
      </c>
      <c r="P3" s="15">
        <f>'Es. VETERANI B'!N15</f>
        <v>45359</v>
      </c>
      <c r="Q3" s="15">
        <f>'Es. VETERANI B'!O15</f>
        <v>45360</v>
      </c>
      <c r="R3" s="15">
        <f>'Es. VETERANI B'!P15</f>
        <v>45361</v>
      </c>
      <c r="S3" s="25" t="str">
        <f>'Es. VETERANI B'!Q15</f>
        <v>gg/mm</v>
      </c>
      <c r="T3" s="25" t="str">
        <f>'Es. VETERANI B'!R15</f>
        <v>gg/mm</v>
      </c>
    </row>
    <row r="4" spans="1:20" ht="18" customHeight="1" x14ac:dyDescent="0.55000000000000004">
      <c r="A4" s="14" t="s">
        <v>38</v>
      </c>
      <c r="B4" s="26" t="e">
        <f>'Es. VETERANI B'!#REF!</f>
        <v>#REF!</v>
      </c>
      <c r="C4" s="26" t="e">
        <f>'Es. VETERANI B'!#REF!</f>
        <v>#REF!</v>
      </c>
      <c r="D4" s="26" t="e">
        <f>'Es. VETERANI B'!#REF!</f>
        <v>#REF!</v>
      </c>
      <c r="E4" s="26" t="e">
        <f>'Es. VETERANI B'!#REF!</f>
        <v>#REF!</v>
      </c>
      <c r="F4" s="26" t="e">
        <f>'Es. VETERANI B'!#REF!</f>
        <v>#REF!</v>
      </c>
      <c r="G4" s="26" t="e">
        <f>'Es. VETERANI B'!#REF!</f>
        <v>#REF!</v>
      </c>
      <c r="H4" s="26" t="e">
        <f>'Es. VETERANI B'!#REF!</f>
        <v>#REF!</v>
      </c>
      <c r="I4" s="26" t="str">
        <f>'Es. VETERANI B'!G16</f>
        <v/>
      </c>
      <c r="J4" s="26" t="str">
        <f>'Es. VETERANI B'!H16</f>
        <v/>
      </c>
      <c r="K4" s="26">
        <f>'Es. VETERANI B'!I16</f>
        <v>45354</v>
      </c>
      <c r="L4" s="26">
        <f>'Es. VETERANI B'!J16</f>
        <v>45355</v>
      </c>
      <c r="M4" s="26">
        <f>'Es. VETERANI B'!K16</f>
        <v>45356</v>
      </c>
      <c r="N4" s="26">
        <f>'Es. VETERANI B'!L16</f>
        <v>45357</v>
      </c>
      <c r="O4" s="26">
        <f>'Es. VETERANI B'!M16</f>
        <v>45358</v>
      </c>
      <c r="P4" s="26">
        <f>'Es. VETERANI B'!N16</f>
        <v>45359</v>
      </c>
      <c r="Q4" s="26">
        <f>'Es. VETERANI B'!O16</f>
        <v>45360</v>
      </c>
      <c r="R4" s="26">
        <f>'Es. VETERANI B'!P16</f>
        <v>45361</v>
      </c>
      <c r="S4" s="26" t="str">
        <f>'Es. VETERANI B'!Q16</f>
        <v/>
      </c>
      <c r="T4" s="26" t="str">
        <f>'Es. VETERANI B'!R16</f>
        <v/>
      </c>
    </row>
    <row r="5" spans="1:20" ht="17.100000000000001" customHeight="1" thickBot="1" x14ac:dyDescent="0.6">
      <c r="A5" s="16" t="s">
        <v>39</v>
      </c>
      <c r="B5" s="17" t="e">
        <f>'Es. VETERANI B'!#REF!</f>
        <v>#REF!</v>
      </c>
      <c r="C5" s="17" t="e">
        <f>'Es. VETERANI B'!#REF!</f>
        <v>#REF!</v>
      </c>
      <c r="D5" s="17" t="e">
        <f>'Es. VETERANI B'!#REF!</f>
        <v>#REF!</v>
      </c>
      <c r="E5" s="17" t="e">
        <f>'Es. VETERANI B'!#REF!</f>
        <v>#REF!</v>
      </c>
      <c r="F5" s="17" t="e">
        <f>'Es. VETERANI B'!#REF!</f>
        <v>#REF!</v>
      </c>
      <c r="G5" s="17" t="e">
        <f>'Es. VETERANI B'!#REF!</f>
        <v>#REF!</v>
      </c>
      <c r="H5" s="17" t="e">
        <f>'Es. VETERANI B'!#REF!</f>
        <v>#REF!</v>
      </c>
      <c r="I5" s="17">
        <f>'Es. VETERANI B'!G17</f>
        <v>0</v>
      </c>
      <c r="J5" s="17">
        <f>'Es. VETERANI B'!H17</f>
        <v>0</v>
      </c>
      <c r="K5" s="17" t="str">
        <f>'Es. VETERANI B'!I17</f>
        <v>festivo</v>
      </c>
      <c r="L5" s="17" t="str">
        <f>'Es. VETERANI B'!J17</f>
        <v>feriale</v>
      </c>
      <c r="M5" s="17" t="str">
        <f>'Es. VETERANI B'!K17</f>
        <v>feriale</v>
      </c>
      <c r="N5" s="17" t="str">
        <f>'Es. VETERANI B'!L17</f>
        <v>feriale</v>
      </c>
      <c r="O5" s="17" t="str">
        <f>'Es. VETERANI B'!M17</f>
        <v>feriale</v>
      </c>
      <c r="P5" s="17" t="str">
        <f>'Es. VETERANI B'!N17</f>
        <v>feriale</v>
      </c>
      <c r="Q5" s="17" t="str">
        <f>'Es. VETERANI B'!O17</f>
        <v>feriale</v>
      </c>
      <c r="R5" s="17" t="str">
        <f>'Es. VETERANI B'!P17</f>
        <v>festivo</v>
      </c>
      <c r="S5" s="17">
        <f>'Es. VETERANI B'!Q17</f>
        <v>0</v>
      </c>
      <c r="T5" s="22">
        <f>'Es. VETERANI B'!R17</f>
        <v>0</v>
      </c>
    </row>
    <row r="6" spans="1:20" ht="15.3" x14ac:dyDescent="0.55000000000000004">
      <c r="A6" s="5" t="s">
        <v>51</v>
      </c>
      <c r="B6" s="19"/>
      <c r="C6" s="19"/>
      <c r="D6" s="19"/>
      <c r="E6" s="19"/>
      <c r="F6" s="19"/>
      <c r="G6" s="19"/>
      <c r="H6" s="19"/>
      <c r="I6" s="19"/>
      <c r="J6" s="19"/>
      <c r="K6" s="19">
        <v>9</v>
      </c>
      <c r="L6" s="19">
        <v>7</v>
      </c>
      <c r="M6" s="19">
        <v>7</v>
      </c>
      <c r="N6" s="19">
        <v>7</v>
      </c>
      <c r="O6" s="19">
        <v>7</v>
      </c>
      <c r="P6" s="19">
        <v>7</v>
      </c>
      <c r="Q6" s="19">
        <v>7</v>
      </c>
      <c r="R6" s="19">
        <v>9</v>
      </c>
      <c r="S6" s="23"/>
      <c r="T6" s="23"/>
    </row>
    <row r="7" spans="1:20" ht="15.3" x14ac:dyDescent="0.55000000000000004">
      <c r="A7" s="6" t="s">
        <v>51</v>
      </c>
      <c r="B7" s="20"/>
      <c r="C7" s="20"/>
      <c r="D7" s="20"/>
      <c r="E7" s="20"/>
      <c r="F7" s="20"/>
      <c r="G7" s="20"/>
      <c r="H7" s="20"/>
      <c r="I7" s="19"/>
      <c r="J7" s="19"/>
      <c r="K7" s="20">
        <v>9</v>
      </c>
      <c r="L7" s="19">
        <v>7</v>
      </c>
      <c r="M7" s="19">
        <v>7</v>
      </c>
      <c r="N7" s="19">
        <v>7</v>
      </c>
      <c r="O7" s="19">
        <v>7</v>
      </c>
      <c r="P7" s="19">
        <v>7</v>
      </c>
      <c r="Q7" s="19">
        <v>7</v>
      </c>
      <c r="R7" s="20">
        <v>9</v>
      </c>
      <c r="S7" s="21"/>
      <c r="T7" s="21"/>
    </row>
    <row r="8" spans="1:20" ht="15.3" x14ac:dyDescent="0.55000000000000004">
      <c r="A8" s="6" t="s">
        <v>51</v>
      </c>
      <c r="B8" s="20"/>
      <c r="C8" s="20"/>
      <c r="D8" s="20"/>
      <c r="E8" s="20"/>
      <c r="F8" s="20"/>
      <c r="G8" s="20"/>
      <c r="H8" s="20"/>
      <c r="I8" s="19"/>
      <c r="J8" s="19"/>
      <c r="K8" s="20">
        <v>9</v>
      </c>
      <c r="L8" s="19">
        <v>7</v>
      </c>
      <c r="M8" s="19">
        <v>7</v>
      </c>
      <c r="N8" s="19">
        <v>7</v>
      </c>
      <c r="O8" s="19">
        <v>7</v>
      </c>
      <c r="P8" s="19">
        <v>7</v>
      </c>
      <c r="Q8" s="19">
        <v>7</v>
      </c>
      <c r="R8" s="20">
        <v>9</v>
      </c>
      <c r="S8" s="21"/>
      <c r="T8" s="21"/>
    </row>
    <row r="9" spans="1:20" ht="15.3" x14ac:dyDescent="0.55000000000000004">
      <c r="A9" s="6" t="s">
        <v>51</v>
      </c>
      <c r="B9" s="20"/>
      <c r="C9" s="20"/>
      <c r="D9" s="20"/>
      <c r="E9" s="20"/>
      <c r="F9" s="20"/>
      <c r="G9" s="20"/>
      <c r="H9" s="20"/>
      <c r="I9" s="19"/>
      <c r="J9" s="19"/>
      <c r="K9" s="20"/>
      <c r="L9" s="19">
        <v>7</v>
      </c>
      <c r="M9" s="19">
        <v>7</v>
      </c>
      <c r="N9" s="19">
        <v>7</v>
      </c>
      <c r="O9" s="19">
        <v>7</v>
      </c>
      <c r="P9" s="19">
        <v>7</v>
      </c>
      <c r="Q9" s="19">
        <v>7</v>
      </c>
      <c r="R9" s="20">
        <v>9</v>
      </c>
      <c r="S9" s="21"/>
      <c r="T9" s="21"/>
    </row>
    <row r="10" spans="1:20" ht="15.3" x14ac:dyDescent="0.55000000000000004">
      <c r="A10" s="6" t="s">
        <v>51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1"/>
    </row>
    <row r="11" spans="1:20" ht="15.3" x14ac:dyDescent="0.55000000000000004">
      <c r="A11" s="6" t="s">
        <v>51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/>
      <c r="T11" s="21"/>
    </row>
    <row r="12" spans="1:20" ht="15.3" x14ac:dyDescent="0.55000000000000004">
      <c r="A12" s="6" t="s">
        <v>51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</row>
    <row r="13" spans="1:20" ht="15.3" x14ac:dyDescent="0.55000000000000004">
      <c r="A13" s="6" t="s">
        <v>51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1"/>
    </row>
    <row r="14" spans="1:20" ht="15.3" x14ac:dyDescent="0.55000000000000004">
      <c r="A14" s="6" t="s">
        <v>51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  <c r="T14" s="21"/>
    </row>
    <row r="15" spans="1:20" ht="15.3" x14ac:dyDescent="0.55000000000000004">
      <c r="A15" s="6" t="s">
        <v>51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/>
      <c r="T15" s="21"/>
    </row>
    <row r="16" spans="1:20" ht="15.3" x14ac:dyDescent="0.55000000000000004">
      <c r="A16" s="6" t="s">
        <v>51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</row>
    <row r="17" spans="1:20" ht="15.3" x14ac:dyDescent="0.55000000000000004">
      <c r="A17" s="6" t="s">
        <v>51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</row>
    <row r="18" spans="1:20" ht="15.3" x14ac:dyDescent="0.55000000000000004">
      <c r="A18" s="6" t="s">
        <v>51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</row>
    <row r="19" spans="1:20" ht="15.3" x14ac:dyDescent="0.55000000000000004">
      <c r="A19" s="6" t="s">
        <v>51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/>
      <c r="T19" s="21"/>
    </row>
    <row r="20" spans="1:20" ht="15.3" x14ac:dyDescent="0.55000000000000004">
      <c r="A20" s="6" t="s">
        <v>51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/>
      <c r="T20" s="21"/>
    </row>
    <row r="22" spans="1:20" x14ac:dyDescent="0.55000000000000004">
      <c r="A22" s="1"/>
      <c r="B22" s="7"/>
      <c r="C22" s="7"/>
      <c r="D22" s="7"/>
      <c r="E22" s="7"/>
      <c r="F22" s="7"/>
      <c r="G22" s="7"/>
      <c r="H22" s="7"/>
      <c r="J22" s="316" t="s">
        <v>124</v>
      </c>
      <c r="K22" s="316"/>
      <c r="L22" s="316"/>
      <c r="M22" s="316"/>
      <c r="N22" s="316"/>
      <c r="O22" s="316"/>
      <c r="P22" s="316"/>
      <c r="Q22" s="316"/>
      <c r="R22" s="316"/>
    </row>
    <row r="23" spans="1:20" x14ac:dyDescent="0.55000000000000004">
      <c r="J23" s="317" t="s">
        <v>127</v>
      </c>
      <c r="K23" s="317"/>
      <c r="L23" s="317"/>
      <c r="M23" s="317"/>
      <c r="N23" s="317"/>
      <c r="O23" s="317"/>
      <c r="P23" s="317"/>
      <c r="Q23" s="317"/>
      <c r="R23" s="317"/>
    </row>
  </sheetData>
  <sheetProtection sheet="1" objects="1" scenarios="1"/>
  <mergeCells count="2">
    <mergeCell ref="J22:R22"/>
    <mergeCell ref="J23:R23"/>
  </mergeCells>
  <conditionalFormatting sqref="B2:T2">
    <cfRule type="cellIs" dxfId="1" priority="1" operator="lessThan">
      <formula>B$1</formula>
    </cfRule>
  </conditionalFormatting>
  <conditionalFormatting sqref="B5:T5">
    <cfRule type="cellIs" dxfId="0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/>
  <dimension ref="A1:C32"/>
  <sheetViews>
    <sheetView workbookViewId="0">
      <selection activeCell="Q16" sqref="Q16"/>
    </sheetView>
  </sheetViews>
  <sheetFormatPr defaultColWidth="8.89453125" defaultRowHeight="14.4" x14ac:dyDescent="0.55000000000000004"/>
  <cols>
    <col min="1" max="1" width="57.1015625" style="1" bestFit="1" customWidth="1"/>
    <col min="2" max="2" width="8.89453125" style="1"/>
    <col min="3" max="3" width="5.89453125" style="1" bestFit="1" customWidth="1"/>
    <col min="4" max="16384" width="8.89453125" style="1"/>
  </cols>
  <sheetData>
    <row r="1" spans="1:3" ht="40.5" customHeight="1" x14ac:dyDescent="0.55000000000000004">
      <c r="A1" s="3" t="s">
        <v>27</v>
      </c>
      <c r="C1" s="4" t="s">
        <v>28</v>
      </c>
    </row>
    <row r="2" spans="1:3" x14ac:dyDescent="0.55000000000000004">
      <c r="A2" s="1" t="s">
        <v>16</v>
      </c>
      <c r="C2" s="2">
        <v>0.35416666666666669</v>
      </c>
    </row>
    <row r="3" spans="1:3" x14ac:dyDescent="0.55000000000000004">
      <c r="A3" s="1" t="s">
        <v>17</v>
      </c>
      <c r="C3" s="2">
        <v>0.375</v>
      </c>
    </row>
    <row r="4" spans="1:3" x14ac:dyDescent="0.55000000000000004">
      <c r="A4" s="1" t="s">
        <v>18</v>
      </c>
      <c r="C4" s="2">
        <v>0.39583333333333298</v>
      </c>
    </row>
    <row r="5" spans="1:3" x14ac:dyDescent="0.55000000000000004">
      <c r="A5" s="1" t="s">
        <v>19</v>
      </c>
      <c r="C5" s="2">
        <v>0.41666666666666702</v>
      </c>
    </row>
    <row r="6" spans="1:3" x14ac:dyDescent="0.55000000000000004">
      <c r="A6" s="1" t="s">
        <v>20</v>
      </c>
      <c r="C6" s="2">
        <v>0.4375</v>
      </c>
    </row>
    <row r="7" spans="1:3" x14ac:dyDescent="0.55000000000000004">
      <c r="A7" s="1" t="s">
        <v>21</v>
      </c>
      <c r="C7" s="2">
        <v>0.45833333333333398</v>
      </c>
    </row>
    <row r="8" spans="1:3" x14ac:dyDescent="0.55000000000000004">
      <c r="A8" s="1" t="s">
        <v>29</v>
      </c>
      <c r="C8" s="2">
        <v>0.47916666666666702</v>
      </c>
    </row>
    <row r="9" spans="1:3" x14ac:dyDescent="0.55000000000000004">
      <c r="A9" s="1" t="s">
        <v>30</v>
      </c>
      <c r="C9" s="2">
        <v>0.5</v>
      </c>
    </row>
    <row r="10" spans="1:3" x14ac:dyDescent="0.55000000000000004">
      <c r="A10" s="1" t="s">
        <v>22</v>
      </c>
      <c r="C10" s="2">
        <v>0.52083333333333404</v>
      </c>
    </row>
    <row r="11" spans="1:3" x14ac:dyDescent="0.55000000000000004">
      <c r="A11" s="1" t="s">
        <v>23</v>
      </c>
      <c r="C11" s="2">
        <v>0.54166666666666696</v>
      </c>
    </row>
    <row r="12" spans="1:3" x14ac:dyDescent="0.55000000000000004">
      <c r="A12" s="1" t="s">
        <v>24</v>
      </c>
      <c r="C12" s="2">
        <v>0.5625</v>
      </c>
    </row>
    <row r="13" spans="1:3" x14ac:dyDescent="0.55000000000000004">
      <c r="A13" s="1" t="s">
        <v>25</v>
      </c>
      <c r="C13" s="2">
        <v>0.58333333333333304</v>
      </c>
    </row>
    <row r="14" spans="1:3" x14ac:dyDescent="0.55000000000000004">
      <c r="A14" s="1" t="s">
        <v>26</v>
      </c>
      <c r="C14" s="2">
        <v>0.60416666666666696</v>
      </c>
    </row>
    <row r="15" spans="1:3" x14ac:dyDescent="0.55000000000000004">
      <c r="A15" s="1" t="s">
        <v>31</v>
      </c>
      <c r="C15" s="2">
        <v>0.625</v>
      </c>
    </row>
    <row r="16" spans="1:3" x14ac:dyDescent="0.55000000000000004">
      <c r="A16" s="1" t="s">
        <v>32</v>
      </c>
      <c r="C16" s="2">
        <v>0.64583333333333337</v>
      </c>
    </row>
    <row r="17" spans="3:3" x14ac:dyDescent="0.55000000000000004">
      <c r="C17" s="2">
        <v>0.66666666666666696</v>
      </c>
    </row>
    <row r="18" spans="3:3" x14ac:dyDescent="0.55000000000000004">
      <c r="C18" s="2">
        <v>0.6875</v>
      </c>
    </row>
    <row r="19" spans="3:3" x14ac:dyDescent="0.55000000000000004">
      <c r="C19" s="2">
        <v>0.70833333333333304</v>
      </c>
    </row>
    <row r="20" spans="3:3" x14ac:dyDescent="0.55000000000000004">
      <c r="C20" s="2">
        <v>0.72916666666666696</v>
      </c>
    </row>
    <row r="21" spans="3:3" x14ac:dyDescent="0.55000000000000004">
      <c r="C21" s="2">
        <v>0.75</v>
      </c>
    </row>
    <row r="22" spans="3:3" x14ac:dyDescent="0.55000000000000004">
      <c r="C22" s="2">
        <v>0.77083333333333304</v>
      </c>
    </row>
    <row r="23" spans="3:3" x14ac:dyDescent="0.55000000000000004">
      <c r="C23" s="2">
        <v>0.79166666666666696</v>
      </c>
    </row>
    <row r="24" spans="3:3" x14ac:dyDescent="0.55000000000000004">
      <c r="C24" s="2">
        <v>0.8125</v>
      </c>
    </row>
    <row r="25" spans="3:3" x14ac:dyDescent="0.55000000000000004">
      <c r="C25" s="2">
        <v>0.83333333333333304</v>
      </c>
    </row>
    <row r="26" spans="3:3" x14ac:dyDescent="0.55000000000000004">
      <c r="C26" s="2">
        <v>0.85416666666666696</v>
      </c>
    </row>
    <row r="27" spans="3:3" x14ac:dyDescent="0.55000000000000004">
      <c r="C27" s="2">
        <v>0.875</v>
      </c>
    </row>
    <row r="28" spans="3:3" x14ac:dyDescent="0.55000000000000004">
      <c r="C28" s="2">
        <v>0.89583333333333304</v>
      </c>
    </row>
    <row r="29" spans="3:3" x14ac:dyDescent="0.55000000000000004">
      <c r="C29" s="2">
        <v>0.91666666666666696</v>
      </c>
    </row>
    <row r="30" spans="3:3" x14ac:dyDescent="0.55000000000000004">
      <c r="C30" s="2">
        <v>0.9375</v>
      </c>
    </row>
    <row r="31" spans="3:3" x14ac:dyDescent="0.55000000000000004">
      <c r="C31" s="2">
        <v>0.95833333333333304</v>
      </c>
    </row>
    <row r="32" spans="3:3" x14ac:dyDescent="0.55000000000000004">
      <c r="C32" s="2">
        <v>0.97916666666666596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UNDER-OVER B</vt:lpstr>
      <vt:lpstr>IMPOSTA TURNI B</vt:lpstr>
      <vt:lpstr>Es. GIOVANILE B</vt:lpstr>
      <vt:lpstr>Es. IMPOSTA TURNI giovanile B</vt:lpstr>
      <vt:lpstr>Es. VETERANI B</vt:lpstr>
      <vt:lpstr>Es. IMPOSTA TURNI veterani B</vt:lpstr>
      <vt:lpstr>PARAMETRI</vt:lpstr>
      <vt:lpstr>'Es. GIOVANILE B'!Area_stampa</vt:lpstr>
      <vt:lpstr>'Es. IMPOSTA TURNI giovanile B'!Area_stampa</vt:lpstr>
      <vt:lpstr>'Es. IMPOSTA TURNI veterani B'!Area_stampa</vt:lpstr>
      <vt:lpstr>'Es. VETERANI B'!Area_stampa</vt:lpstr>
      <vt:lpstr>'IMPOSTA TURNI B'!Area_stampa</vt:lpstr>
      <vt:lpstr>'UNDER-OVER B'!Area_stampa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2024-02-09T11:36:00Z</cp:lastPrinted>
  <dcterms:created xsi:type="dcterms:W3CDTF">2014-05-06T18:27:12Z</dcterms:created>
  <dcterms:modified xsi:type="dcterms:W3CDTF">2024-05-05T12:53:59Z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2024-01-12T14:20:35Z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a28a30f9-bab0-4cbb-9bf4-73955aaaf061</vt:lpwstr>
  </property>
  <property fmtid="{D5CDD505-2E9C-101B-9397-08002B2CF9AE}" pid="8" name="MSIP_Label_dfbae739-7e05-4265-80d7-c73ef6dc7a63_ContentBits">
    <vt:lpwstr>0</vt:lpwstr>
  </property>
</Properties>
</file>