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danie\Dropbox\FITP\FORMAZIONE\2-PIANIFICAZIONE TORNEI\PIANIFICAZIONI NUOVE\"/>
    </mc:Choice>
  </mc:AlternateContent>
  <xr:revisionPtr revIDLastSave="0" documentId="13_ncr:1_{D23AC542-B409-4AF9-A114-E5DA79121B70}" xr6:coauthVersionLast="47" xr6:coauthVersionMax="47" xr10:uidLastSave="{00000000-0000-0000-0000-000000000000}"/>
  <bookViews>
    <workbookView xWindow="-96" yWindow="-96" windowWidth="23232" windowHeight="12432" tabRatio="776" xr2:uid="{00000000-000D-0000-FFFF-FFFF00000000}"/>
  </bookViews>
  <sheets>
    <sheet name="WEEKEND" sheetId="46" r:id="rId1"/>
    <sheet name="IMPOSTA TURNI WEEKEND" sheetId="40" r:id="rId2"/>
    <sheet name="Es. WEEKEND" sheetId="47" r:id="rId3"/>
    <sheet name="Es. IMPOSTA TURNI WEEKEND " sheetId="48" r:id="rId4"/>
    <sheet name="PARAMETRI" sheetId="3" state="hidden" r:id="rId5"/>
  </sheets>
  <definedNames>
    <definedName name="_xlnm._FilterDatabase" localSheetId="2" hidden="1">'Es. WEEKEND'!$A$18:$AG$23</definedName>
    <definedName name="_xlnm._FilterDatabase" localSheetId="0" hidden="1">WEEKEND!$A$18:$AM$23</definedName>
    <definedName name="_xlnm.Print_Area" localSheetId="3">'Es. IMPOSTA TURNI WEEKEND '!$A$1:$E$20</definedName>
    <definedName name="_xlnm.Print_Area" localSheetId="2">'Es. WEEKEND'!$B$1:$M$42</definedName>
    <definedName name="_xlnm.Print_Area" localSheetId="1">'IMPOSTA TURNI WEEKEND'!$A$1:$F$20</definedName>
    <definedName name="_xlnm.Print_Area" localSheetId="0">WEEKEND!$B$1:$M$60</definedName>
    <definedName name="MATCH_FORMAT">OFFSET(PARAMETRI!$A$2,0,0,COUNTA(PARAMETRI!$A:$A),1)</definedName>
    <definedName name="ORARI">OFFSET(PARAMETRI!$C$2,0,0,COUNTA(PARAMETRI!$C:$C),1)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40" l="1"/>
  <c r="E5" i="40"/>
  <c r="F3" i="40"/>
  <c r="E3" i="40"/>
  <c r="E4" i="40" s="1"/>
  <c r="D3" i="40"/>
  <c r="C3" i="40"/>
  <c r="E2" i="40"/>
  <c r="Y18" i="46" s="1"/>
  <c r="AK39" i="46"/>
  <c r="AM39" i="46" s="1"/>
  <c r="AK41" i="46"/>
  <c r="AM41" i="46" s="1"/>
  <c r="AK43" i="46"/>
  <c r="AM43" i="46" s="1"/>
  <c r="AK45" i="46"/>
  <c r="AM45" i="46" s="1"/>
  <c r="AK48" i="46"/>
  <c r="AK50" i="46"/>
  <c r="AM50" i="46" s="1"/>
  <c r="AK52" i="46"/>
  <c r="AM52" i="46" s="1"/>
  <c r="AK54" i="46"/>
  <c r="AM54" i="46" s="1"/>
  <c r="AK36" i="46"/>
  <c r="AK34" i="46"/>
  <c r="AK32" i="46"/>
  <c r="AK30" i="46"/>
  <c r="AK27" i="46"/>
  <c r="AK25" i="46"/>
  <c r="AK23" i="46"/>
  <c r="AK20" i="46"/>
  <c r="AE57" i="46"/>
  <c r="F1" i="40" s="1"/>
  <c r="AE15" i="46"/>
  <c r="AL57" i="46"/>
  <c r="S57" i="46"/>
  <c r="M57" i="46"/>
  <c r="Y57" i="46"/>
  <c r="E1" i="40" s="1"/>
  <c r="G57" i="46"/>
  <c r="E56" i="46"/>
  <c r="C56" i="46"/>
  <c r="F54" i="46"/>
  <c r="D54" i="46"/>
  <c r="F52" i="46"/>
  <c r="D52" i="46"/>
  <c r="F50" i="46"/>
  <c r="D50" i="46"/>
  <c r="AM48" i="46"/>
  <c r="F48" i="46"/>
  <c r="D48" i="46"/>
  <c r="F45" i="46"/>
  <c r="D45" i="46"/>
  <c r="F43" i="46"/>
  <c r="D43" i="46"/>
  <c r="F41" i="46"/>
  <c r="D41" i="46"/>
  <c r="F39" i="46"/>
  <c r="D39" i="46"/>
  <c r="D36" i="46" l="1"/>
  <c r="D34" i="46"/>
  <c r="D32" i="46"/>
  <c r="D30" i="46"/>
  <c r="D27" i="46"/>
  <c r="D25" i="46"/>
  <c r="D23" i="46"/>
  <c r="Y18" i="47"/>
  <c r="E5" i="48" l="1"/>
  <c r="D5" i="48"/>
  <c r="C5" i="48"/>
  <c r="B5" i="48"/>
  <c r="E3" i="48"/>
  <c r="E4" i="48" s="1"/>
  <c r="D3" i="48"/>
  <c r="D4" i="48" s="1"/>
  <c r="C3" i="48"/>
  <c r="C4" i="48" s="1"/>
  <c r="B3" i="48"/>
  <c r="B4" i="48" s="1"/>
  <c r="E2" i="48"/>
  <c r="D2" i="48"/>
  <c r="S18" i="47" s="1"/>
  <c r="C2" i="48"/>
  <c r="M18" i="47" s="1"/>
  <c r="B2" i="48"/>
  <c r="G18" i="47" s="1"/>
  <c r="AF39" i="47" l="1"/>
  <c r="Y39" i="47"/>
  <c r="E1" i="48" s="1"/>
  <c r="S39" i="47"/>
  <c r="D1" i="48" s="1"/>
  <c r="M39" i="47"/>
  <c r="C1" i="48" s="1"/>
  <c r="G39" i="47"/>
  <c r="B1" i="48" s="1"/>
  <c r="E38" i="47"/>
  <c r="C38" i="47"/>
  <c r="AE36" i="47"/>
  <c r="AG36" i="47" s="1"/>
  <c r="F36" i="47"/>
  <c r="D36" i="47"/>
  <c r="AE34" i="47"/>
  <c r="AG34" i="47" s="1"/>
  <c r="F34" i="47"/>
  <c r="D34" i="47"/>
  <c r="AE32" i="47"/>
  <c r="AG32" i="47" s="1"/>
  <c r="F32" i="47"/>
  <c r="D32" i="47"/>
  <c r="AE30" i="47"/>
  <c r="AG30" i="47" s="1"/>
  <c r="F30" i="47"/>
  <c r="D30" i="47"/>
  <c r="AE27" i="47"/>
  <c r="AG27" i="47" s="1"/>
  <c r="F27" i="47"/>
  <c r="AE25" i="47"/>
  <c r="AG25" i="47" s="1"/>
  <c r="F25" i="47"/>
  <c r="AE23" i="47"/>
  <c r="AG23" i="47" s="1"/>
  <c r="F23" i="47"/>
  <c r="AE20" i="47"/>
  <c r="AG20" i="47" s="1"/>
  <c r="F20" i="47"/>
  <c r="Y15" i="47"/>
  <c r="S15" i="47"/>
  <c r="M15" i="47"/>
  <c r="G15" i="47"/>
  <c r="D5" i="40"/>
  <c r="C5" i="40"/>
  <c r="F4" i="40"/>
  <c r="D4" i="40"/>
  <c r="C4" i="40"/>
  <c r="C1" i="40"/>
  <c r="D1" i="40"/>
  <c r="Y15" i="46"/>
  <c r="S15" i="46"/>
  <c r="M15" i="46"/>
  <c r="D25" i="47" l="1"/>
  <c r="D27" i="47"/>
  <c r="D20" i="47"/>
  <c r="D23" i="47"/>
  <c r="F38" i="47"/>
  <c r="AE39" i="47"/>
  <c r="AG39" i="47" s="1"/>
  <c r="B5" i="40"/>
  <c r="B3" i="40"/>
  <c r="B4" i="40" s="1"/>
  <c r="B1" i="40"/>
  <c r="D38" i="47" l="1"/>
  <c r="G15" i="46"/>
  <c r="F25" i="46" l="1"/>
  <c r="F27" i="46"/>
  <c r="F30" i="46"/>
  <c r="AM30" i="46"/>
  <c r="AM36" i="46"/>
  <c r="F36" i="46"/>
  <c r="AM34" i="46"/>
  <c r="F34" i="46"/>
  <c r="AM32" i="46"/>
  <c r="F32" i="46"/>
  <c r="F23" i="46"/>
  <c r="F20" i="46"/>
  <c r="D20" i="46" l="1"/>
  <c r="D56" i="46" s="1"/>
  <c r="AK57" i="46"/>
  <c r="AM57" i="46" s="1"/>
  <c r="AM27" i="46"/>
  <c r="AM25" i="46"/>
  <c r="AM23" i="46"/>
  <c r="AM20" i="46"/>
  <c r="F56" i="46"/>
  <c r="C2" i="40"/>
  <c r="M18" i="46" s="1"/>
  <c r="D2" i="40"/>
  <c r="S18" i="46" s="1"/>
  <c r="F2" i="40"/>
  <c r="AE18" i="46" s="1"/>
  <c r="B2" i="40"/>
  <c r="G18" i="4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14" authorId="0" shapeId="0" xr:uid="{3CE91583-1F51-4F72-8069-8967034B14A7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4" authorId="0" shapeId="0" xr:uid="{9E63E8FF-AD38-4EB8-874B-6A1FFDCF69D2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14" authorId="0" shapeId="0" xr:uid="{3BB0A592-3788-494E-A045-CE9B14DFF1A6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14" authorId="0" shapeId="0" xr:uid="{0172E98B-B621-4348-8C03-0FDE69EBB104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4" authorId="0" shapeId="0" xr:uid="{6020DA0D-948F-4A94-A79A-BE23A4EEECC3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9FE40160-B7F3-4BE5-AC64-D39991FF2A3F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15" authorId="0" shapeId="0" xr:uid="{4FEB56B2-B317-4CA4-BBFE-16F9957DB45C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7" authorId="0" shapeId="0" xr:uid="{70914C19-151B-4D87-ABF1-0BAAE2C2C910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80D4A50F-2D4B-4392-8932-6D76D476BFF6}">
      <text>
        <r>
          <rPr>
            <b/>
            <sz val="11"/>
            <color indexed="81"/>
            <rFont val="Tahoma"/>
            <family val="2"/>
          </rPr>
          <t xml:space="preserve">Possono essere gestite fino a 8 gare. Si 'scoprono' o 'nascondono' a gruppi di 3/4, se servono righe in numero inferiore si possono nascondere manualmente.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I19" authorId="0" shapeId="0" xr:uid="{F2A86509-0696-43E9-A4FA-E0D5954AFAD9}">
      <text>
        <r>
          <rPr>
            <b/>
            <sz val="9"/>
            <color indexed="81"/>
            <rFont val="Tahoma"/>
            <family val="2"/>
          </rPr>
          <t>PER AGGIUNGERE O TOGLIERE 2 TURNI CLICCARE SUI + E - IN CORRISPONDENZA DELLE COLONNE 'L' E 'R'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 xr:uid="{915BE46A-0360-41A3-A0C2-720B7559E7AE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20" authorId="0" shapeId="0" xr:uid="{B4957EB1-08F5-49C4-A1DD-71B21FBF9B93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AK20" authorId="0" shapeId="0" xr:uid="{A5935264-3B1C-46D1-9061-273D3143E799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DEGLI ISCRITTI, SE IN ROSSO NON è CONGRUENTE 
</t>
        </r>
      </text>
    </comment>
    <comment ref="G57" authorId="0" shapeId="0" xr:uid="{71C2472E-2E08-45B3-82EF-FD91BF1DB92A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AK57" authorId="0" shapeId="0" xr:uid="{59236902-7A46-4E84-9181-728F7892FA6F}">
      <text>
        <r>
          <rPr>
            <b/>
            <sz val="9"/>
            <color indexed="81"/>
            <rFont val="Tahoma"/>
            <family val="2"/>
          </rPr>
          <t xml:space="preserve">NUMERO TOTALE DI PARTITE: NUMERO ISCRITTI/COPPIE - NUMERO DEI TABELLONI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36F3C2D2-0BC2-4DBF-BF1D-8466EEF99669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5481CF47-5409-475C-B048-0E1D7DAA29D1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2582BFE5-37EE-4098-8C53-D3A628A9B66D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4" authorId="0" shapeId="0" xr:uid="{09A43D3C-19FA-4CAC-B9A9-6B6A8C1ECDF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BBEC2E07-D3A0-42E8-A5E2-59D24EF23B44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G14" authorId="0" shapeId="0" xr:uid="{51913B4C-E2F4-4B7C-A8D0-0128E831CB8B}">
      <text>
        <r>
          <rPr>
            <b/>
            <sz val="9"/>
            <color indexed="81"/>
            <rFont val="Tahoma"/>
            <family val="2"/>
          </rPr>
          <t>PER AGGIUNGERE O TOGLIERE 1 GIORNO CLICCARE SUI + e - IN CORRISPONDENZA DELLE COLONNE 'X' E 'AD'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5" authorId="0" shapeId="0" xr:uid="{B25B86A5-F0A2-4A2D-BD1D-B3BABA4F1D36}">
      <text>
        <r>
          <rPr>
            <b/>
            <sz val="9"/>
            <color indexed="81"/>
            <rFont val="Tahoma"/>
            <family val="2"/>
          </rPr>
          <t xml:space="preserve">DALLA DATA IMPOSTA IL GIORNO DELLA SETTIMANA IN AUTOMATICO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15" authorId="0" shapeId="0" xr:uid="{73B6AEE1-B822-4B40-A862-DDD83A93EE28}">
      <text>
        <r>
          <rPr>
            <b/>
            <sz val="9"/>
            <color indexed="81"/>
            <rFont val="Tahoma"/>
            <family val="2"/>
          </rPr>
          <t>Per cause d forza maggiore è possibile terminare il torneo 2 giorni dopo avendo solo il consenso scritto di tutti gli atleti rimasti in gara.</t>
        </r>
      </text>
    </comment>
    <comment ref="F17" authorId="0" shapeId="0" xr:uid="{1962F6A0-774A-4640-952B-0BC9FC643FD5}">
      <text>
        <r>
          <rPr>
            <b/>
            <sz val="9"/>
            <color indexed="81"/>
            <rFont val="Tahoma"/>
            <family val="2"/>
          </rPr>
          <t>CLICCANDO SU IMPOSTA CONSENTE LA PIANIFICAZIONE DEI TURNI DI CIASCUNA GIORNATA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8" authorId="0" shapeId="0" xr:uid="{AC0CA786-08B7-4F22-A269-B3E31CD407EE}">
      <text>
        <r>
          <rPr>
            <b/>
            <sz val="11"/>
            <color indexed="81"/>
            <rFont val="Tahoma"/>
            <family val="2"/>
          </rPr>
          <t xml:space="preserve">Possono essere gestite fino a 8 gare. Si 'scoprono' o 'nascondono' a gruppi di 3/4, se servono righe in numero inferiore si possono nascondere manualmente.
</t>
        </r>
        <r>
          <rPr>
            <sz val="11"/>
            <color indexed="81"/>
            <rFont val="Tahoma"/>
            <family val="2"/>
          </rPr>
          <t xml:space="preserve">
</t>
        </r>
      </text>
    </comment>
    <comment ref="I19" authorId="0" shapeId="0" xr:uid="{4EE00021-8F2F-4156-ADA2-5525F2349AC8}">
      <text>
        <r>
          <rPr>
            <b/>
            <sz val="9"/>
            <color indexed="81"/>
            <rFont val="Tahoma"/>
            <family val="2"/>
          </rPr>
          <t>PER AGGIUNGERE O TOGLIERE 2 TURNI CLICCARE SUI + E - IN CORRISPONDENZA DELLE COLONNE 'L' E 'R'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0" authorId="0" shapeId="0" xr:uid="{3B302AD8-94B9-4A43-AB3B-366598303B23}">
      <text>
        <r>
          <rPr>
            <b/>
            <sz val="9"/>
            <color indexed="81"/>
            <rFont val="Tahoma"/>
            <family val="2"/>
          </rPr>
          <t>NUMERO ISCRITTI NEI SINGOLARI E NUMERO DELLE COPPIE NEI DOPPI</t>
        </r>
      </text>
    </comment>
    <comment ref="D20" authorId="0" shapeId="0" xr:uid="{3548FFFD-D85C-46C8-B56F-72C056472387}">
      <text>
        <r>
          <rPr>
            <b/>
            <sz val="9"/>
            <color indexed="81"/>
            <rFont val="Tahoma"/>
            <family val="2"/>
          </rPr>
          <t>NUMERO DELLE PARTITE CHE RIMANGONO DA PIANIFICARE.</t>
        </r>
      </text>
    </comment>
    <comment ref="AE20" authorId="0" shapeId="0" xr:uid="{688692B2-E208-4113-8D58-16B7B07ED8F3}">
      <text>
        <r>
          <rPr>
            <b/>
            <sz val="9"/>
            <color indexed="81"/>
            <rFont val="Tahoma"/>
            <family val="2"/>
          </rPr>
          <t xml:space="preserve">NUMERO DI PARTITE DELLA GARA, EFFETTUA IL CONTROLLO CON IL NUMERO DEGLI ISCRITTI, SE IN ROSSO NON è CONGRUENTE 
</t>
        </r>
      </text>
    </comment>
    <comment ref="G39" authorId="0" shapeId="0" xr:uid="{CB5BC216-AB4C-48F1-BA28-3677EAB0FDDC}">
      <text>
        <r>
          <rPr>
            <b/>
            <sz val="9"/>
            <color indexed="81"/>
            <rFont val="Tahoma"/>
            <family val="2"/>
          </rPr>
          <t>NUMERO TOTALE DI PARTITE DELLA GIORNATA, SE IN ROSSO E' MAGGIORE DELLE PARTITE PIANIFICATE  (VEDI IMPOSTA TURNI della giornata)</t>
        </r>
      </text>
    </comment>
    <comment ref="AE39" authorId="0" shapeId="0" xr:uid="{4DF31415-368B-42CF-808D-6893F238C4FE}">
      <text>
        <r>
          <rPr>
            <b/>
            <sz val="9"/>
            <color indexed="81"/>
            <rFont val="Tahoma"/>
            <family val="2"/>
          </rPr>
          <t>NUMERO TOTALE DI PARTITE: NUMERO ISCRITTI/COPPIE - NUMERO DEI TABELLONI (113 -4)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daniela bertinaria</author>
  </authors>
  <commentList>
    <comment ref="A1" authorId="0" shapeId="0" xr:uid="{F83EA241-5898-4237-84A3-F98AF055604C}">
      <text>
        <r>
          <rPr>
            <b/>
            <sz val="9"/>
            <color indexed="81"/>
            <rFont val="Tahoma"/>
            <family val="2"/>
          </rPr>
          <t>NUMERO TOTALE DI PARTITE DELLA GIORNATA,
IN AUTOMATICO DAL FOGLIO PROGRAMMA</t>
        </r>
      </text>
    </comment>
    <comment ref="A2" authorId="0" shapeId="0" xr:uid="{0BB8FF1B-E217-4B02-A459-F100FAB1E87D}">
      <text>
        <r>
          <rPr>
            <b/>
            <sz val="9"/>
            <color indexed="81"/>
            <rFont val="Tahoma"/>
            <family val="2"/>
          </rPr>
          <t>NUMERO DI TURNI PROGRAMMATI NELLA GIORNATA , DEVE ESSERE MAGGIORE DEL N° DI PARTITE SCHEDULATE, SE DIVENTA ROSSO AGIRE SUI campo/turni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" authorId="0" shapeId="0" xr:uid="{505B90C3-C1D3-4C1C-AA11-9DA1D826B425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4" authorId="0" shapeId="0" xr:uid="{18C7A20A-DFC1-4F11-9068-F66B8794C3D9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  <comment ref="A5" authorId="0" shapeId="0" xr:uid="{372839C3-5738-465F-8321-3938B3B2A463}">
      <text>
        <r>
          <rPr>
            <b/>
            <sz val="9"/>
            <color indexed="81"/>
            <rFont val="Tahoma"/>
            <family val="2"/>
          </rPr>
          <t>IN AUTOMATICO DAL FOGLIO PROGRAMMA</t>
        </r>
      </text>
    </comment>
  </commentList>
</comments>
</file>

<file path=xl/sharedStrings.xml><?xml version="1.0" encoding="utf-8"?>
<sst xmlns="http://schemas.openxmlformats.org/spreadsheetml/2006/main" count="230" uniqueCount="98">
  <si>
    <t>INCONTRI</t>
  </si>
  <si>
    <t>n.d.</t>
  </si>
  <si>
    <t>n°</t>
  </si>
  <si>
    <t>TOTALI</t>
  </si>
  <si>
    <t>superficie</t>
  </si>
  <si>
    <t>n. campi con luci</t>
  </si>
  <si>
    <t>n. campi senza luci</t>
  </si>
  <si>
    <t>indoor / outdoor</t>
  </si>
  <si>
    <t>2 set su 3 a 4 giochi</t>
  </si>
  <si>
    <t>2 set su 3 a 4 giochi con no-adv</t>
  </si>
  <si>
    <t>2 set su 3 a 4 giochi con no-adv, terzo set tie break a 10 pti</t>
  </si>
  <si>
    <t>2 set su 3 a 4 giochi con no-adv, terzo set tie break a 7 pti</t>
  </si>
  <si>
    <t>2 set su 3 a 6 giochi</t>
  </si>
  <si>
    <t>2 set su 3 a 6 giochi con no-adv</t>
  </si>
  <si>
    <t>2 set su 3 a 6 giochi con no-adv, terzo set tie break a 10 pti</t>
  </si>
  <si>
    <t>2 set su 3 a 6 giochi con no-adv, terzo set tie break a 7 pti</t>
  </si>
  <si>
    <t>3 set su 5 a 4 giochi, con o senza no-adv e tie break decisivo dell'incontr</t>
  </si>
  <si>
    <t>3 set su 5 a 6 giochi</t>
  </si>
  <si>
    <t>3 set su 5 a 6 giochi con no adv</t>
  </si>
  <si>
    <t>MATCH_FORMAT</t>
  </si>
  <si>
    <t>ORARI</t>
  </si>
  <si>
    <t>2 set su 3 a 6 giochi, terzo set tie break a 10 pti</t>
  </si>
  <si>
    <t>2 set su 3 a 6 giochi, terzo set tie break a 7 pti</t>
  </si>
  <si>
    <t>partita a 9 giochi con tie break a 7 pti</t>
  </si>
  <si>
    <t>unico set a sei giochi con tie break</t>
  </si>
  <si>
    <t>ass.</t>
  </si>
  <si>
    <t>data</t>
  </si>
  <si>
    <t>giorno</t>
  </si>
  <si>
    <t>tipo</t>
  </si>
  <si>
    <t>MAX INC.</t>
  </si>
  <si>
    <t>NUMERO DI PARTITE SCHEDULATE
E CONTROLLO CON MAX INC.</t>
  </si>
  <si>
    <t>formula SING.</t>
  </si>
  <si>
    <t>PARAMETRI TORNEO x stima n. INCONTRI MAX (da compilare)</t>
  </si>
  <si>
    <t>Campi/Turni</t>
  </si>
  <si>
    <t>N° partite 
schedulate</t>
  </si>
  <si>
    <t>campo/turni</t>
  </si>
  <si>
    <t>IMPOSTA</t>
  </si>
  <si>
    <t>DATA FINE TORNEO</t>
  </si>
  <si>
    <t>GARE</t>
  </si>
  <si>
    <t>interv. tra SING</t>
  </si>
  <si>
    <t>1° orario fer.</t>
  </si>
  <si>
    <t>ult. orario fer.</t>
  </si>
  <si>
    <t>gg/mm</t>
  </si>
  <si>
    <t>n° 
PARTITE 
DA
PIANIFICARE</t>
  </si>
  <si>
    <t xml:space="preserve">          giorno</t>
  </si>
  <si>
    <t xml:space="preserve">           data</t>
  </si>
  <si>
    <t xml:space="preserve">            tipo</t>
  </si>
  <si>
    <t xml:space="preserve">          campi/
            turni</t>
  </si>
  <si>
    <t>+/- 3 Gare</t>
  </si>
  <si>
    <t>+/- 4 Gare</t>
  </si>
  <si>
    <t>GARA 1</t>
  </si>
  <si>
    <t>GARA 2</t>
  </si>
  <si>
    <t>GARA 3</t>
  </si>
  <si>
    <t>GARA 4</t>
  </si>
  <si>
    <t>GARA 5</t>
  </si>
  <si>
    <t>GARA 6</t>
  </si>
  <si>
    <t>GARA 7</t>
  </si>
  <si>
    <t>GARA 8</t>
  </si>
  <si>
    <t>GA</t>
  </si>
  <si>
    <t xml:space="preserve">n° 
ATLETI/
COPPIE
ISCRITTI
</t>
  </si>
  <si>
    <t xml:space="preserve"> xxxxxxxxxxxxxxxxxxxxxx</t>
  </si>
  <si>
    <t>+/- 2 Turni</t>
  </si>
  <si>
    <t>+/- 1 Giorno</t>
  </si>
  <si>
    <t>turno 1</t>
  </si>
  <si>
    <t>turno 2</t>
  </si>
  <si>
    <t>turno 3</t>
  </si>
  <si>
    <t>turno 4</t>
  </si>
  <si>
    <t>all' aperto</t>
  </si>
  <si>
    <t>1h</t>
  </si>
  <si>
    <t>feriale</t>
  </si>
  <si>
    <t>festivo</t>
  </si>
  <si>
    <t>PROGRAMMAZIONE INDICATIVA DEGLI INCONTRI  (gg/mm- gg/mm/aaaa)</t>
  </si>
  <si>
    <t>formula DM</t>
  </si>
  <si>
    <t>interv. tra DM</t>
  </si>
  <si>
    <t>1° orario fest.</t>
  </si>
  <si>
    <t>ult. orario fest.</t>
  </si>
  <si>
    <t>formula DF</t>
  </si>
  <si>
    <t>interv. tra DF</t>
  </si>
  <si>
    <t>formula DMX</t>
  </si>
  <si>
    <t>interv. tra DMX</t>
  </si>
  <si>
    <t>n° 
ATLETI/
COPPIE
ISCRITTI</t>
  </si>
  <si>
    <t>GARA 9</t>
  </si>
  <si>
    <t>GARA 10</t>
  </si>
  <si>
    <t>GARA 11</t>
  </si>
  <si>
    <t>GARA 12</t>
  </si>
  <si>
    <t>GARA 13</t>
  </si>
  <si>
    <t>GARA 14</t>
  </si>
  <si>
    <t>GARA 15</t>
  </si>
  <si>
    <t>GARA 16</t>
  </si>
  <si>
    <t>PROGRAMMA TORNEO WEEKEND</t>
  </si>
  <si>
    <t>PROGRAMMAZIONE INDICATIVA DEGLI INCONTRI  (03/05-05/05/2024)</t>
  </si>
  <si>
    <t>sabbia</t>
  </si>
  <si>
    <t>DOPPIO 
FEMMINILE</t>
  </si>
  <si>
    <t>DOPPIO
MASCHILE</t>
  </si>
  <si>
    <t>DOPPIO
MISTO</t>
  </si>
  <si>
    <t>DOPPIO M
OVER 40</t>
  </si>
  <si>
    <t>1h15m</t>
  </si>
  <si>
    <t>PROGRAMMA TORNEO WEEKEND (max 5 gg)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</si>
</sst>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;@"/>
    <numFmt numFmtId="165" formatCode="ddd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3" tint="0.39997558519241921"/>
      <name val="Arial"/>
      <family val="2"/>
    </font>
    <font>
      <u/>
      <sz val="10"/>
      <color theme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Arial"/>
      <family val="2"/>
    </font>
    <font>
      <sz val="14"/>
      <color theme="3" tint="0.39997558519241921"/>
      <name val="Arial"/>
      <family val="2"/>
    </font>
    <font>
      <b/>
      <sz val="12"/>
      <name val="Arial"/>
      <family val="2"/>
    </font>
    <font>
      <u/>
      <sz val="12"/>
      <color theme="10"/>
      <name val="Arial"/>
      <family val="2"/>
    </font>
    <font>
      <b/>
      <sz val="12"/>
      <color rgb="FFC00000"/>
      <name val="Arial"/>
      <family val="2"/>
    </font>
    <font>
      <b/>
      <sz val="14"/>
      <name val="Arial"/>
      <family val="2"/>
    </font>
    <font>
      <b/>
      <sz val="9"/>
      <color theme="1"/>
      <name val="Arial"/>
      <family val="2"/>
    </font>
    <font>
      <sz val="9"/>
      <color rgb="FF0070C0"/>
      <name val="Calibri"/>
      <family val="2"/>
      <scheme val="minor"/>
    </font>
    <font>
      <b/>
      <sz val="9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2">
    <xf numFmtId="0" fontId="0" fillId="0" borderId="0" xfId="0"/>
    <xf numFmtId="0" fontId="0" fillId="0" borderId="0" xfId="0" applyProtection="1">
      <protection locked="0"/>
    </xf>
    <xf numFmtId="20" fontId="0" fillId="0" borderId="0" xfId="0" applyNumberFormat="1" applyProtection="1">
      <protection locked="0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1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3" xfId="0" applyFont="1" applyBorder="1" applyAlignment="1">
      <alignment horizontal="center" wrapText="1"/>
    </xf>
    <xf numFmtId="0" fontId="9" fillId="0" borderId="37" xfId="0" applyFont="1" applyBorder="1" applyAlignment="1">
      <alignment horizontal="center" vertical="center"/>
    </xf>
    <xf numFmtId="0" fontId="9" fillId="2" borderId="3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center"/>
    </xf>
    <xf numFmtId="16" fontId="3" fillId="0" borderId="1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" fontId="3" fillId="0" borderId="11" xfId="0" applyNumberFormat="1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Protection="1">
      <protection locked="0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vertical="center"/>
      <protection locked="0"/>
    </xf>
    <xf numFmtId="164" fontId="14" fillId="6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21" xfId="0" applyFont="1" applyBorder="1" applyProtection="1">
      <protection locked="0"/>
    </xf>
    <xf numFmtId="0" fontId="12" fillId="0" borderId="12" xfId="0" applyFont="1" applyBorder="1" applyProtection="1">
      <protection locked="0"/>
    </xf>
    <xf numFmtId="0" fontId="12" fillId="0" borderId="22" xfId="0" applyFont="1" applyBorder="1" applyProtection="1"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>
      <alignment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>
      <alignment wrapText="1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center" vertical="center" wrapText="1"/>
    </xf>
    <xf numFmtId="0" fontId="19" fillId="5" borderId="8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Protection="1">
      <protection locked="0"/>
    </xf>
    <xf numFmtId="0" fontId="12" fillId="5" borderId="7" xfId="0" applyFont="1" applyFill="1" applyBorder="1" applyAlignment="1" applyProtection="1">
      <alignment horizontal="center" vertical="center"/>
      <protection locked="0"/>
    </xf>
    <xf numFmtId="9" fontId="12" fillId="5" borderId="9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9" fontId="12" fillId="0" borderId="26" xfId="0" applyNumberFormat="1" applyFont="1" applyBorder="1" applyAlignment="1">
      <alignment horizontal="center" vertical="center"/>
    </xf>
    <xf numFmtId="0" fontId="20" fillId="5" borderId="7" xfId="0" applyFont="1" applyFill="1" applyBorder="1" applyAlignment="1" applyProtection="1">
      <alignment horizontal="center" vertical="center"/>
      <protection locked="0"/>
    </xf>
    <xf numFmtId="0" fontId="19" fillId="5" borderId="3" xfId="0" applyFont="1" applyFill="1" applyBorder="1" applyAlignment="1">
      <alignment horizontal="center" vertical="center"/>
    </xf>
    <xf numFmtId="9" fontId="16" fillId="5" borderId="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8" xfId="0" applyFont="1" applyBorder="1"/>
    <xf numFmtId="0" fontId="16" fillId="0" borderId="3" xfId="0" applyFont="1" applyBorder="1" applyAlignment="1">
      <alignment horizontal="center" vertical="center"/>
    </xf>
    <xf numFmtId="9" fontId="16" fillId="0" borderId="44" xfId="0" applyNumberFormat="1" applyFont="1" applyBorder="1" applyAlignment="1">
      <alignment horizontal="center" vertical="center"/>
    </xf>
    <xf numFmtId="0" fontId="16" fillId="0" borderId="0" xfId="0" applyFont="1" applyAlignment="1" applyProtection="1">
      <alignment horizontal="center" wrapText="1"/>
      <protection locked="0"/>
    </xf>
    <xf numFmtId="0" fontId="16" fillId="0" borderId="18" xfId="0" applyFont="1" applyBorder="1" applyAlignment="1" applyProtection="1">
      <alignment horizont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0" fontId="18" fillId="0" borderId="0" xfId="1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9" fillId="0" borderId="40" xfId="0" applyFont="1" applyBorder="1" applyAlignment="1">
      <alignment horizontal="center" vertical="center" wrapText="1"/>
    </xf>
    <xf numFmtId="0" fontId="24" fillId="7" borderId="14" xfId="0" applyFont="1" applyFill="1" applyBorder="1" applyAlignment="1" applyProtection="1">
      <alignment horizontal="center" vertical="center" wrapText="1"/>
      <protection locked="0"/>
    </xf>
    <xf numFmtId="0" fontId="25" fillId="7" borderId="6" xfId="1" applyFont="1" applyFill="1" applyBorder="1" applyAlignment="1" applyProtection="1">
      <alignment horizontal="center" vertical="center"/>
      <protection locked="0"/>
    </xf>
    <xf numFmtId="0" fontId="9" fillId="0" borderId="20" xfId="0" applyFont="1" applyBorder="1" applyAlignment="1">
      <alignment horizontal="center" vertical="top"/>
    </xf>
    <xf numFmtId="0" fontId="9" fillId="0" borderId="31" xfId="0" applyFont="1" applyBorder="1" applyAlignment="1">
      <alignment horizontal="center" vertical="top"/>
    </xf>
    <xf numFmtId="0" fontId="24" fillId="7" borderId="8" xfId="0" applyFont="1" applyFill="1" applyBorder="1" applyAlignment="1" applyProtection="1">
      <alignment horizontal="center" vertical="center" wrapText="1"/>
      <protection locked="0"/>
    </xf>
    <xf numFmtId="0" fontId="9" fillId="7" borderId="7" xfId="0" applyFont="1" applyFill="1" applyBorder="1" applyAlignment="1" applyProtection="1">
      <alignment horizontal="center" vertical="center"/>
      <protection locked="0"/>
    </xf>
    <xf numFmtId="0" fontId="9" fillId="7" borderId="7" xfId="0" applyFont="1" applyFill="1" applyBorder="1" applyAlignment="1">
      <alignment horizontal="center" vertical="center"/>
    </xf>
    <xf numFmtId="0" fontId="24" fillId="7" borderId="7" xfId="0" applyFont="1" applyFill="1" applyBorder="1" applyAlignment="1" applyProtection="1">
      <alignment horizontal="center" vertical="center"/>
      <protection locked="0"/>
    </xf>
    <xf numFmtId="0" fontId="24" fillId="7" borderId="7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center" vertical="center"/>
    </xf>
    <xf numFmtId="0" fontId="12" fillId="0" borderId="46" xfId="0" applyFont="1" applyBorder="1" applyProtection="1">
      <protection locked="0"/>
    </xf>
    <xf numFmtId="9" fontId="12" fillId="0" borderId="46" xfId="0" applyNumberFormat="1" applyFont="1" applyBorder="1" applyAlignment="1">
      <alignment horizontal="center" vertical="center"/>
    </xf>
    <xf numFmtId="0" fontId="12" fillId="0" borderId="47" xfId="0" applyFont="1" applyBorder="1" applyProtection="1">
      <protection locked="0"/>
    </xf>
    <xf numFmtId="0" fontId="9" fillId="0" borderId="38" xfId="0" applyFont="1" applyBorder="1" applyAlignment="1">
      <alignment horizontal="center" vertical="center"/>
    </xf>
    <xf numFmtId="0" fontId="14" fillId="6" borderId="26" xfId="0" applyFont="1" applyFill="1" applyBorder="1" applyAlignment="1" applyProtection="1">
      <alignment horizontal="center" vertical="center"/>
      <protection locked="0"/>
    </xf>
    <xf numFmtId="164" fontId="14" fillId="6" borderId="26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Protection="1">
      <protection locked="0"/>
    </xf>
    <xf numFmtId="0" fontId="3" fillId="0" borderId="38" xfId="0" applyFont="1" applyBorder="1" applyProtection="1">
      <protection locked="0"/>
    </xf>
    <xf numFmtId="0" fontId="3" fillId="0" borderId="25" xfId="0" applyFont="1" applyBorder="1"/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0" fontId="12" fillId="0" borderId="32" xfId="0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3" fillId="0" borderId="32" xfId="0" applyFont="1" applyBorder="1" applyAlignment="1">
      <alignment horizontal="center" vertical="center" wrapText="1" shrinkToFit="1"/>
    </xf>
    <xf numFmtId="164" fontId="14" fillId="0" borderId="0" xfId="0" applyNumberFormat="1" applyFont="1" applyAlignment="1" applyProtection="1">
      <alignment horizontal="center" vertical="center"/>
      <protection locked="0"/>
    </xf>
    <xf numFmtId="0" fontId="19" fillId="0" borderId="3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16" fontId="9" fillId="0" borderId="41" xfId="0" applyNumberFormat="1" applyFont="1" applyBorder="1" applyAlignment="1" applyProtection="1">
      <alignment horizontal="center" vertical="center" wrapText="1"/>
      <protection locked="0"/>
    </xf>
    <xf numFmtId="165" fontId="16" fillId="0" borderId="43" xfId="0" applyNumberFormat="1" applyFont="1" applyBorder="1" applyAlignment="1">
      <alignment horizontal="center" vertical="center" wrapText="1"/>
    </xf>
    <xf numFmtId="0" fontId="16" fillId="0" borderId="4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>
      <alignment horizontal="center" vertical="center"/>
    </xf>
    <xf numFmtId="0" fontId="18" fillId="0" borderId="1" xfId="1" applyFont="1" applyFill="1" applyBorder="1" applyAlignment="1" applyProtection="1">
      <alignment horizontal="center" vertical="center"/>
    </xf>
    <xf numFmtId="0" fontId="30" fillId="0" borderId="0" xfId="0" quotePrefix="1" applyFont="1" applyAlignment="1">
      <alignment horizontal="center" textRotation="90"/>
    </xf>
    <xf numFmtId="0" fontId="30" fillId="0" borderId="0" xfId="0" applyFont="1" applyAlignment="1">
      <alignment horizontal="center" textRotation="90"/>
    </xf>
    <xf numFmtId="0" fontId="18" fillId="0" borderId="33" xfId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29" fillId="0" borderId="0" xfId="0" quotePrefix="1" applyFont="1" applyAlignment="1">
      <alignment horizontal="center" vertical="top" shrinkToFit="1"/>
    </xf>
    <xf numFmtId="0" fontId="4" fillId="0" borderId="1" xfId="0" applyFont="1" applyBorder="1" applyAlignment="1">
      <alignment horizontal="center" vertical="center"/>
    </xf>
    <xf numFmtId="16" fontId="9" fillId="0" borderId="37" xfId="0" applyNumberFormat="1" applyFont="1" applyBorder="1" applyAlignment="1" applyProtection="1">
      <alignment horizontal="center" vertical="center" wrapText="1"/>
      <protection locked="0"/>
    </xf>
    <xf numFmtId="165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24" fillId="4" borderId="2" xfId="0" applyFont="1" applyFill="1" applyBorder="1" applyAlignment="1">
      <alignment horizontal="center" vertical="center"/>
    </xf>
    <xf numFmtId="0" fontId="25" fillId="0" borderId="51" xfId="1" applyFont="1" applyFill="1" applyBorder="1" applyAlignment="1" applyProtection="1">
      <alignment horizontal="center" vertical="center"/>
      <protection locked="0"/>
    </xf>
    <xf numFmtId="0" fontId="9" fillId="0" borderId="52" xfId="0" applyFont="1" applyBorder="1" applyAlignment="1" applyProtection="1">
      <alignment horizontal="center" vertical="center"/>
      <protection locked="0"/>
    </xf>
    <xf numFmtId="0" fontId="9" fillId="0" borderId="52" xfId="0" applyFont="1" applyBorder="1" applyAlignment="1">
      <alignment horizontal="center" vertical="center"/>
    </xf>
    <xf numFmtId="0" fontId="12" fillId="0" borderId="52" xfId="0" applyFont="1" applyBorder="1" applyAlignment="1" applyProtection="1">
      <alignment horizontal="center" vertical="center"/>
      <protection locked="0"/>
    </xf>
    <xf numFmtId="9" fontId="12" fillId="0" borderId="52" xfId="0" applyNumberFormat="1" applyFont="1" applyBorder="1" applyAlignment="1">
      <alignment horizontal="center" vertical="center"/>
    </xf>
    <xf numFmtId="0" fontId="16" fillId="0" borderId="53" xfId="0" applyFont="1" applyBorder="1" applyAlignment="1" applyProtection="1">
      <alignment horizontal="center" vertical="center"/>
      <protection locked="0"/>
    </xf>
    <xf numFmtId="0" fontId="16" fillId="0" borderId="52" xfId="0" applyFont="1" applyBorder="1" applyAlignment="1" applyProtection="1">
      <alignment horizontal="center" vertical="center"/>
      <protection locked="0"/>
    </xf>
    <xf numFmtId="0" fontId="9" fillId="0" borderId="48" xfId="0" applyFont="1" applyBorder="1" applyAlignment="1">
      <alignment horizontal="center"/>
    </xf>
    <xf numFmtId="165" fontId="16" fillId="3" borderId="1" xfId="0" applyNumberFormat="1" applyFont="1" applyFill="1" applyBorder="1" applyAlignment="1">
      <alignment horizontal="center" vertical="center" wrapText="1"/>
    </xf>
    <xf numFmtId="165" fontId="16" fillId="3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" fontId="9" fillId="0" borderId="37" xfId="0" applyNumberFormat="1" applyFont="1" applyBorder="1" applyAlignment="1">
      <alignment horizontal="center" vertical="center" wrapText="1"/>
    </xf>
    <xf numFmtId="16" fontId="9" fillId="0" borderId="4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0" fontId="24" fillId="7" borderId="14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3" fillId="0" borderId="14" xfId="0" applyFont="1" applyBorder="1"/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/>
    <xf numFmtId="0" fontId="25" fillId="7" borderId="6" xfId="1" applyFont="1" applyFill="1" applyBorder="1" applyAlignment="1" applyProtection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51" xfId="1" applyFont="1" applyFill="1" applyBorder="1" applyAlignment="1" applyProtection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6" fillId="0" borderId="53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3" fillId="0" borderId="38" xfId="0" applyFont="1" applyBorder="1"/>
    <xf numFmtId="0" fontId="12" fillId="0" borderId="46" xfId="0" applyFont="1" applyBorder="1"/>
    <xf numFmtId="0" fontId="20" fillId="5" borderId="7" xfId="0" applyFont="1" applyFill="1" applyBorder="1" applyAlignment="1">
      <alignment horizontal="center" vertical="center"/>
    </xf>
    <xf numFmtId="0" fontId="12" fillId="0" borderId="47" xfId="0" applyFont="1" applyBorder="1"/>
    <xf numFmtId="0" fontId="16" fillId="0" borderId="0" xfId="0" applyFont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0" xfId="1" applyFont="1" applyFill="1" applyAlignment="1" applyProtection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16" fontId="3" fillId="0" borderId="0" xfId="0" applyNumberFormat="1" applyFont="1" applyAlignment="1">
      <alignment horizontal="center" vertical="center"/>
    </xf>
    <xf numFmtId="0" fontId="9" fillId="0" borderId="11" xfId="0" applyFont="1" applyBorder="1" applyAlignment="1">
      <alignment horizontal="center"/>
    </xf>
    <xf numFmtId="1" fontId="3" fillId="0" borderId="1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 shrinkToFit="1"/>
    </xf>
    <xf numFmtId="164" fontId="14" fillId="0" borderId="31" xfId="0" applyNumberFormat="1" applyFont="1" applyBorder="1" applyAlignment="1" applyProtection="1">
      <alignment horizontal="center" vertical="center"/>
      <protection locked="0"/>
    </xf>
    <xf numFmtId="0" fontId="21" fillId="0" borderId="19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29" fillId="0" borderId="0" xfId="0" quotePrefix="1" applyFont="1" applyAlignment="1">
      <alignment horizontal="right" textRotation="90"/>
    </xf>
    <xf numFmtId="0" fontId="29" fillId="0" borderId="0" xfId="0" applyFont="1" applyAlignment="1">
      <alignment horizontal="right" textRotation="90"/>
    </xf>
    <xf numFmtId="0" fontId="9" fillId="0" borderId="3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6" fillId="3" borderId="10" xfId="0" applyFont="1" applyFill="1" applyBorder="1" applyAlignment="1" applyProtection="1">
      <alignment horizontal="center" vertical="center" wrapText="1"/>
      <protection locked="0"/>
    </xf>
    <xf numFmtId="0" fontId="16" fillId="3" borderId="43" xfId="0" applyFont="1" applyFill="1" applyBorder="1" applyAlignment="1" applyProtection="1">
      <alignment horizontal="center" vertical="center" wrapText="1"/>
      <protection locked="0"/>
    </xf>
    <xf numFmtId="0" fontId="16" fillId="3" borderId="33" xfId="0" applyFont="1" applyFill="1" applyBorder="1" applyAlignment="1" applyProtection="1">
      <alignment horizontal="center" vertical="center" wrapText="1"/>
      <protection locked="0"/>
    </xf>
    <xf numFmtId="165" fontId="16" fillId="3" borderId="10" xfId="0" applyNumberFormat="1" applyFont="1" applyFill="1" applyBorder="1" applyAlignment="1">
      <alignment horizontal="center" vertical="center" wrapText="1"/>
    </xf>
    <xf numFmtId="165" fontId="16" fillId="3" borderId="43" xfId="0" applyNumberFormat="1" applyFont="1" applyFill="1" applyBorder="1" applyAlignment="1">
      <alignment horizontal="center" vertical="center" wrapText="1"/>
    </xf>
    <xf numFmtId="165" fontId="16" fillId="3" borderId="33" xfId="0" applyNumberFormat="1" applyFont="1" applyFill="1" applyBorder="1" applyAlignment="1">
      <alignment horizontal="center" vertical="center" wrapText="1"/>
    </xf>
    <xf numFmtId="16" fontId="9" fillId="3" borderId="40" xfId="0" applyNumberFormat="1" applyFont="1" applyFill="1" applyBorder="1" applyAlignment="1" applyProtection="1">
      <alignment horizontal="center" vertical="center" wrapText="1"/>
      <protection locked="0"/>
    </xf>
    <xf numFmtId="16" fontId="9" fillId="3" borderId="41" xfId="0" applyNumberFormat="1" applyFont="1" applyFill="1" applyBorder="1" applyAlignment="1" applyProtection="1">
      <alignment horizontal="center" vertical="center" wrapText="1"/>
      <protection locked="0"/>
    </xf>
    <xf numFmtId="16" fontId="9" fillId="3" borderId="4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1" fillId="2" borderId="48" xfId="1" applyFill="1" applyBorder="1" applyAlignment="1" applyProtection="1">
      <alignment horizontal="center" vertical="center"/>
    </xf>
    <xf numFmtId="0" fontId="1" fillId="2" borderId="43" xfId="1" applyFill="1" applyBorder="1" applyAlignment="1" applyProtection="1">
      <alignment horizontal="center" vertical="center"/>
    </xf>
    <xf numFmtId="0" fontId="1" fillId="2" borderId="33" xfId="1" applyFill="1" applyBorder="1" applyAlignment="1" applyProtection="1">
      <alignment horizontal="center" vertical="center"/>
    </xf>
    <xf numFmtId="0" fontId="14" fillId="6" borderId="10" xfId="0" applyFont="1" applyFill="1" applyBorder="1" applyAlignment="1" applyProtection="1">
      <alignment horizontal="center" vertical="center" shrinkToFit="1"/>
      <protection locked="0"/>
    </xf>
    <xf numFmtId="0" fontId="14" fillId="6" borderId="43" xfId="0" applyFont="1" applyFill="1" applyBorder="1" applyAlignment="1" applyProtection="1">
      <alignment horizontal="center" vertical="center" shrinkToFit="1"/>
      <protection locked="0"/>
    </xf>
    <xf numFmtId="0" fontId="14" fillId="6" borderId="33" xfId="0" applyFont="1" applyFill="1" applyBorder="1" applyAlignment="1" applyProtection="1">
      <alignment horizontal="center" vertical="center" shrinkToFi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6" fillId="0" borderId="18" xfId="0" applyFont="1" applyBorder="1" applyAlignment="1" applyProtection="1">
      <alignment horizontal="center" vertical="center" wrapText="1"/>
      <protection locked="0"/>
    </xf>
    <xf numFmtId="0" fontId="16" fillId="0" borderId="20" xfId="0" applyFont="1" applyBorder="1" applyAlignment="1" applyProtection="1">
      <alignment horizontal="center" vertical="center" wrapText="1"/>
      <protection locked="0"/>
    </xf>
    <xf numFmtId="0" fontId="28" fillId="0" borderId="21" xfId="0" applyFont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0" fontId="16" fillId="0" borderId="3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0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165" fontId="16" fillId="3" borderId="48" xfId="0" applyNumberFormat="1" applyFont="1" applyFill="1" applyBorder="1" applyAlignment="1">
      <alignment horizontal="center" vertical="center" wrapText="1"/>
    </xf>
    <xf numFmtId="0" fontId="16" fillId="3" borderId="48" xfId="0" applyFont="1" applyFill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43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0" fontId="16" fillId="3" borderId="48" xfId="0" applyFont="1" applyFill="1" applyBorder="1" applyAlignment="1">
      <alignment horizontal="center" vertical="center" wrapText="1"/>
    </xf>
    <xf numFmtId="16" fontId="9" fillId="3" borderId="40" xfId="0" applyNumberFormat="1" applyFont="1" applyFill="1" applyBorder="1" applyAlignment="1">
      <alignment horizontal="center" vertical="center" wrapText="1"/>
    </xf>
    <xf numFmtId="16" fontId="9" fillId="3" borderId="41" xfId="0" applyNumberFormat="1" applyFont="1" applyFill="1" applyBorder="1" applyAlignment="1">
      <alignment horizontal="center" vertical="center" wrapText="1"/>
    </xf>
    <xf numFmtId="16" fontId="9" fillId="3" borderId="42" xfId="0" applyNumberFormat="1" applyFont="1" applyFill="1" applyBorder="1" applyAlignment="1">
      <alignment horizontal="center" vertical="center" wrapText="1"/>
    </xf>
    <xf numFmtId="16" fontId="26" fillId="3" borderId="16" xfId="0" applyNumberFormat="1" applyFont="1" applyFill="1" applyBorder="1" applyAlignment="1">
      <alignment horizontal="center" vertical="center" wrapText="1"/>
    </xf>
    <xf numFmtId="16" fontId="26" fillId="3" borderId="41" xfId="0" applyNumberFormat="1" applyFont="1" applyFill="1" applyBorder="1" applyAlignment="1">
      <alignment horizontal="center" vertical="center" wrapText="1"/>
    </xf>
    <xf numFmtId="16" fontId="26" fillId="3" borderId="42" xfId="0" applyNumberFormat="1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440872</xdr:colOff>
      <xdr:row>5</xdr:row>
      <xdr:rowOff>267608</xdr:rowOff>
    </xdr:from>
    <xdr:to>
      <xdr:col>39</xdr:col>
      <xdr:colOff>24302</xdr:colOff>
      <xdr:row>8</xdr:row>
      <xdr:rowOff>16828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9372" y="1905908"/>
          <a:ext cx="1564630" cy="752520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19</xdr:row>
      <xdr:rowOff>96014</xdr:rowOff>
    </xdr:from>
    <xdr:to>
      <xdr:col>1</xdr:col>
      <xdr:colOff>1475760</xdr:colOff>
      <xdr:row>19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0800000" flipH="1">
          <a:off x="1516056" y="7302357"/>
          <a:ext cx="47133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15</xdr:row>
      <xdr:rowOff>297180</xdr:rowOff>
    </xdr:from>
    <xdr:to>
      <xdr:col>5</xdr:col>
      <xdr:colOff>1000125</xdr:colOff>
      <xdr:row>15</xdr:row>
      <xdr:rowOff>408432</xdr:rowOff>
    </xdr:to>
    <xdr:sp macro="" textlink="">
      <xdr:nvSpPr>
        <xdr:cNvPr id="7" name="Freccia a destra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495925" y="5977890"/>
          <a:ext cx="419100" cy="11125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56</xdr:row>
      <xdr:rowOff>251460</xdr:rowOff>
    </xdr:from>
    <xdr:to>
      <xdr:col>5</xdr:col>
      <xdr:colOff>990600</xdr:colOff>
      <xdr:row>56</xdr:row>
      <xdr:rowOff>274320</xdr:rowOff>
    </xdr:to>
    <xdr:cxnSp macro="">
      <xdr:nvCxnSpPr>
        <xdr:cNvPr id="8" name="Connettore 2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036820" y="1083945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98854</xdr:colOff>
      <xdr:row>12</xdr:row>
      <xdr:rowOff>265339</xdr:rowOff>
    </xdr:from>
    <xdr:ext cx="340670" cy="46801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149825" y="3509282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13</xdr:row>
      <xdr:rowOff>332014</xdr:rowOff>
    </xdr:from>
    <xdr:ext cx="340670" cy="46801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159350" y="3924300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14</xdr:row>
      <xdr:rowOff>333375</xdr:rowOff>
    </xdr:from>
    <xdr:ext cx="318408" cy="843693"/>
    <xdr:sp macro="" textlink="">
      <xdr:nvSpPr>
        <xdr:cNvPr id="12" name="Rettangolo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167994" y="4306661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15</xdr:row>
      <xdr:rowOff>329294</xdr:rowOff>
    </xdr:from>
    <xdr:ext cx="217715" cy="843693"/>
    <xdr:sp macro="" textlink="">
      <xdr:nvSpPr>
        <xdr:cNvPr id="13" name="Rettangol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25142" y="4683580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563336</xdr:colOff>
      <xdr:row>18</xdr:row>
      <xdr:rowOff>578032</xdr:rowOff>
    </xdr:from>
    <xdr:ext cx="340671" cy="843693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357993" y="6195061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55</xdr:row>
      <xdr:rowOff>0</xdr:rowOff>
    </xdr:from>
    <xdr:ext cx="184731" cy="843693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1701030" y="986409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13</xdr:row>
      <xdr:rowOff>228600</xdr:rowOff>
    </xdr:from>
    <xdr:to>
      <xdr:col>5</xdr:col>
      <xdr:colOff>985158</xdr:colOff>
      <xdr:row>13</xdr:row>
      <xdr:rowOff>309372</xdr:rowOff>
    </xdr:to>
    <xdr:sp macro="" textlink="">
      <xdr:nvSpPr>
        <xdr:cNvPr id="15" name="Freccia a destra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5617029" y="3820886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14</xdr:row>
      <xdr:rowOff>250371</xdr:rowOff>
    </xdr:from>
    <xdr:to>
      <xdr:col>5</xdr:col>
      <xdr:colOff>985159</xdr:colOff>
      <xdr:row>14</xdr:row>
      <xdr:rowOff>331143</xdr:rowOff>
    </xdr:to>
    <xdr:sp macro="" textlink="">
      <xdr:nvSpPr>
        <xdr:cNvPr id="19" name="Freccia a destra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617030" y="4223657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7075</xdr:colOff>
      <xdr:row>20</xdr:row>
      <xdr:rowOff>161943</xdr:rowOff>
    </xdr:from>
    <xdr:to>
      <xdr:col>0</xdr:col>
      <xdr:colOff>444371</xdr:colOff>
      <xdr:row>20</xdr:row>
      <xdr:rowOff>161943</xdr:rowOff>
    </xdr:to>
    <xdr:cxnSp macro="">
      <xdr:nvCxnSpPr>
        <xdr:cNvPr id="6" name="Connettore 2 5">
          <a:extLst>
            <a:ext uri="{FF2B5EF4-FFF2-40B4-BE49-F238E27FC236}">
              <a16:creationId xmlns:a16="http://schemas.microsoft.com/office/drawing/2014/main" id="{CF59C8BA-7859-4654-8022-1D0AE9DBDE1A}"/>
            </a:ext>
          </a:extLst>
        </xdr:cNvPr>
        <xdr:cNvCxnSpPr/>
      </xdr:nvCxnSpPr>
      <xdr:spPr>
        <a:xfrm flipH="1">
          <a:off x="7075" y="654369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27</xdr:row>
      <xdr:rowOff>161943</xdr:rowOff>
    </xdr:from>
    <xdr:to>
      <xdr:col>0</xdr:col>
      <xdr:colOff>444371</xdr:colOff>
      <xdr:row>27</xdr:row>
      <xdr:rowOff>161943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302A5C36-E840-4E90-918E-78A2BCF3F336}"/>
            </a:ext>
          </a:extLst>
        </xdr:cNvPr>
        <xdr:cNvCxnSpPr/>
      </xdr:nvCxnSpPr>
      <xdr:spPr>
        <a:xfrm flipH="1">
          <a:off x="7075" y="6724668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0</xdr:row>
      <xdr:rowOff>38100</xdr:rowOff>
    </xdr:from>
    <xdr:to>
      <xdr:col>11</xdr:col>
      <xdr:colOff>133350</xdr:colOff>
      <xdr:row>1</xdr:row>
      <xdr:rowOff>171450</xdr:rowOff>
    </xdr:to>
    <xdr:cxnSp macro="">
      <xdr:nvCxnSpPr>
        <xdr:cNvPr id="25" name="Connettore 2 24">
          <a:extLst>
            <a:ext uri="{FF2B5EF4-FFF2-40B4-BE49-F238E27FC236}">
              <a16:creationId xmlns:a16="http://schemas.microsoft.com/office/drawing/2014/main" id="{23DA1BAC-A18F-44E1-AE61-B2B67CC4B6CC}"/>
            </a:ext>
          </a:extLst>
        </xdr:cNvPr>
        <xdr:cNvCxnSpPr/>
      </xdr:nvCxnSpPr>
      <xdr:spPr>
        <a:xfrm flipV="1">
          <a:off x="8134350" y="3810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17</xdr:col>
      <xdr:colOff>123825</xdr:colOff>
      <xdr:row>0</xdr:row>
      <xdr:rowOff>19050</xdr:rowOff>
    </xdr:from>
    <xdr:to>
      <xdr:col>17</xdr:col>
      <xdr:colOff>123825</xdr:colOff>
      <xdr:row>1</xdr:row>
      <xdr:rowOff>152400</xdr:rowOff>
    </xdr:to>
    <xdr:cxnSp macro="">
      <xdr:nvCxnSpPr>
        <xdr:cNvPr id="33" name="Connettore 2 32">
          <a:extLst>
            <a:ext uri="{FF2B5EF4-FFF2-40B4-BE49-F238E27FC236}">
              <a16:creationId xmlns:a16="http://schemas.microsoft.com/office/drawing/2014/main" id="{1F031C02-5112-4A50-B926-34505EE194C1}"/>
            </a:ext>
          </a:extLst>
        </xdr:cNvPr>
        <xdr:cNvCxnSpPr/>
      </xdr:nvCxnSpPr>
      <xdr:spPr>
        <a:xfrm flipV="1">
          <a:off x="1200150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23</xdr:col>
      <xdr:colOff>133350</xdr:colOff>
      <xdr:row>0</xdr:row>
      <xdr:rowOff>19050</xdr:rowOff>
    </xdr:from>
    <xdr:to>
      <xdr:col>23</xdr:col>
      <xdr:colOff>133350</xdr:colOff>
      <xdr:row>1</xdr:row>
      <xdr:rowOff>152400</xdr:rowOff>
    </xdr:to>
    <xdr:cxnSp macro="">
      <xdr:nvCxnSpPr>
        <xdr:cNvPr id="37" name="Connettore 2 36">
          <a:extLst>
            <a:ext uri="{FF2B5EF4-FFF2-40B4-BE49-F238E27FC236}">
              <a16:creationId xmlns:a16="http://schemas.microsoft.com/office/drawing/2014/main" id="{2609EFA0-BA75-4DD2-944C-4482DD597498}"/>
            </a:ext>
          </a:extLst>
        </xdr:cNvPr>
        <xdr:cNvCxnSpPr/>
      </xdr:nvCxnSpPr>
      <xdr:spPr>
        <a:xfrm flipV="1">
          <a:off x="1217295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</xdr:row>
      <xdr:rowOff>133350</xdr:rowOff>
    </xdr:to>
    <xdr:cxnSp macro="">
      <xdr:nvCxnSpPr>
        <xdr:cNvPr id="38" name="Connettore 2 37">
          <a:extLst>
            <a:ext uri="{FF2B5EF4-FFF2-40B4-BE49-F238E27FC236}">
              <a16:creationId xmlns:a16="http://schemas.microsoft.com/office/drawing/2014/main" id="{0D9AB43F-1DBA-4B33-BE2B-6DDFEE18311D}"/>
            </a:ext>
          </a:extLst>
        </xdr:cNvPr>
        <xdr:cNvCxnSpPr/>
      </xdr:nvCxnSpPr>
      <xdr:spPr>
        <a:xfrm flipV="1">
          <a:off x="12249150" y="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29</xdr:col>
      <xdr:colOff>123825</xdr:colOff>
      <xdr:row>0</xdr:row>
      <xdr:rowOff>19050</xdr:rowOff>
    </xdr:from>
    <xdr:to>
      <xdr:col>29</xdr:col>
      <xdr:colOff>123825</xdr:colOff>
      <xdr:row>1</xdr:row>
      <xdr:rowOff>152400</xdr:rowOff>
    </xdr:to>
    <xdr:cxnSp macro="">
      <xdr:nvCxnSpPr>
        <xdr:cNvPr id="40" name="Connettore 2 39">
          <a:extLst>
            <a:ext uri="{FF2B5EF4-FFF2-40B4-BE49-F238E27FC236}">
              <a16:creationId xmlns:a16="http://schemas.microsoft.com/office/drawing/2014/main" id="{24EE023F-664F-4156-BB9A-2C05303C0214}"/>
            </a:ext>
          </a:extLst>
        </xdr:cNvPr>
        <xdr:cNvCxnSpPr/>
      </xdr:nvCxnSpPr>
      <xdr:spPr>
        <a:xfrm flipV="1">
          <a:off x="12325350" y="19050"/>
          <a:ext cx="0" cy="38100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0</xdr:col>
      <xdr:colOff>7075</xdr:colOff>
      <xdr:row>36</xdr:row>
      <xdr:rowOff>161943</xdr:rowOff>
    </xdr:from>
    <xdr:to>
      <xdr:col>0</xdr:col>
      <xdr:colOff>444371</xdr:colOff>
      <xdr:row>36</xdr:row>
      <xdr:rowOff>161943</xdr:rowOff>
    </xdr:to>
    <xdr:cxnSp macro="">
      <xdr:nvCxnSpPr>
        <xdr:cNvPr id="41" name="Connettore 2 40">
          <a:extLst>
            <a:ext uri="{FF2B5EF4-FFF2-40B4-BE49-F238E27FC236}">
              <a16:creationId xmlns:a16="http://schemas.microsoft.com/office/drawing/2014/main" id="{05648EFF-9CEC-4BE4-93C8-D83D35DD33AC}"/>
            </a:ext>
          </a:extLst>
        </xdr:cNvPr>
        <xdr:cNvCxnSpPr/>
      </xdr:nvCxnSpPr>
      <xdr:spPr>
        <a:xfrm flipH="1">
          <a:off x="7075" y="9810768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609601</xdr:colOff>
      <xdr:row>0</xdr:row>
      <xdr:rowOff>188868</xdr:rowOff>
    </xdr:from>
    <xdr:ext cx="413657" cy="605790"/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B6BD2E51-9685-4538-8A89-F985CFEE615A}"/>
            </a:ext>
          </a:extLst>
        </xdr:cNvPr>
        <xdr:cNvSpPr/>
      </xdr:nvSpPr>
      <xdr:spPr>
        <a:xfrm>
          <a:off x="7899401" y="188868"/>
          <a:ext cx="413657" cy="605790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32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  <xdr:twoCellAnchor>
    <xdr:from>
      <xdr:col>0</xdr:col>
      <xdr:colOff>7075</xdr:colOff>
      <xdr:row>45</xdr:row>
      <xdr:rowOff>161943</xdr:rowOff>
    </xdr:from>
    <xdr:to>
      <xdr:col>0</xdr:col>
      <xdr:colOff>444371</xdr:colOff>
      <xdr:row>45</xdr:row>
      <xdr:rowOff>161943</xdr:rowOff>
    </xdr:to>
    <xdr:cxnSp macro="">
      <xdr:nvCxnSpPr>
        <xdr:cNvPr id="9" name="Connettore 2 8">
          <a:extLst>
            <a:ext uri="{FF2B5EF4-FFF2-40B4-BE49-F238E27FC236}">
              <a16:creationId xmlns:a16="http://schemas.microsoft.com/office/drawing/2014/main" id="{801675DF-859B-4862-B3A1-C0DF40AFFA5A}"/>
            </a:ext>
          </a:extLst>
        </xdr:cNvPr>
        <xdr:cNvCxnSpPr/>
      </xdr:nvCxnSpPr>
      <xdr:spPr>
        <a:xfrm flipH="1">
          <a:off x="7075" y="148685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54</xdr:row>
      <xdr:rowOff>161943</xdr:rowOff>
    </xdr:from>
    <xdr:to>
      <xdr:col>0</xdr:col>
      <xdr:colOff>444371</xdr:colOff>
      <xdr:row>54</xdr:row>
      <xdr:rowOff>161943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F5E2DD4B-EBD5-4CD6-8F18-17D24692E9AF}"/>
            </a:ext>
          </a:extLst>
        </xdr:cNvPr>
        <xdr:cNvCxnSpPr/>
      </xdr:nvCxnSpPr>
      <xdr:spPr>
        <a:xfrm flipH="1">
          <a:off x="7075" y="1919924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123825</xdr:colOff>
      <xdr:row>0</xdr:row>
      <xdr:rowOff>19050</xdr:rowOff>
    </xdr:from>
    <xdr:to>
      <xdr:col>35</xdr:col>
      <xdr:colOff>123825</xdr:colOff>
      <xdr:row>1</xdr:row>
      <xdr:rowOff>152400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3DE5F937-3640-42D3-8841-F0D534C88AF0}"/>
            </a:ext>
          </a:extLst>
        </xdr:cNvPr>
        <xdr:cNvCxnSpPr/>
      </xdr:nvCxnSpPr>
      <xdr:spPr>
        <a:xfrm flipV="1">
          <a:off x="22367875" y="19050"/>
          <a:ext cx="0" cy="38735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21772</xdr:colOff>
      <xdr:row>8</xdr:row>
      <xdr:rowOff>108858</xdr:rowOff>
    </xdr:from>
    <xdr:to>
      <xdr:col>14</xdr:col>
      <xdr:colOff>24302</xdr:colOff>
      <xdr:row>11</xdr:row>
      <xdr:rowOff>99378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E15FEE5-A1FB-4165-9A07-D46AC0F22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1072" y="2097678"/>
          <a:ext cx="1480810" cy="775380"/>
        </a:xfrm>
        <a:prstGeom prst="rect">
          <a:avLst/>
        </a:prstGeom>
      </xdr:spPr>
    </xdr:pic>
    <xdr:clientData/>
  </xdr:twoCellAnchor>
  <xdr:twoCellAnchor>
    <xdr:from>
      <xdr:col>1</xdr:col>
      <xdr:colOff>1004427</xdr:colOff>
      <xdr:row>19</xdr:row>
      <xdr:rowOff>96014</xdr:rowOff>
    </xdr:from>
    <xdr:to>
      <xdr:col>1</xdr:col>
      <xdr:colOff>1475760</xdr:colOff>
      <xdr:row>19</xdr:row>
      <xdr:rowOff>305210</xdr:rowOff>
    </xdr:to>
    <xdr:sp macro="" textlink="">
      <xdr:nvSpPr>
        <xdr:cNvPr id="3" name="Freccia a destra 2">
          <a:extLst>
            <a:ext uri="{FF2B5EF4-FFF2-40B4-BE49-F238E27FC236}">
              <a16:creationId xmlns:a16="http://schemas.microsoft.com/office/drawing/2014/main" id="{2658F3EF-4EC5-4057-BB17-4D291B159695}"/>
            </a:ext>
          </a:extLst>
        </xdr:cNvPr>
        <xdr:cNvSpPr/>
      </xdr:nvSpPr>
      <xdr:spPr>
        <a:xfrm rot="10800000" flipH="1">
          <a:off x="1720707" y="6085334"/>
          <a:ext cx="448473" cy="209196"/>
        </a:xfrm>
        <a:prstGeom prst="rightArrow">
          <a:avLst/>
        </a:prstGeom>
        <a:solidFill>
          <a:srgbClr val="4F81BD"/>
        </a:solidFill>
        <a:ln w="25400" cap="flat" cmpd="sng" algn="ctr">
          <a:solidFill>
            <a:srgbClr val="4F81BD">
              <a:shade val="50000"/>
            </a:srgbClr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it-IT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5</xdr:col>
      <xdr:colOff>581025</xdr:colOff>
      <xdr:row>15</xdr:row>
      <xdr:rowOff>297180</xdr:rowOff>
    </xdr:from>
    <xdr:to>
      <xdr:col>5</xdr:col>
      <xdr:colOff>1000125</xdr:colOff>
      <xdr:row>15</xdr:row>
      <xdr:rowOff>408432</xdr:rowOff>
    </xdr:to>
    <xdr:sp macro="" textlink="">
      <xdr:nvSpPr>
        <xdr:cNvPr id="4" name="Freccia a destra 3">
          <a:extLst>
            <a:ext uri="{FF2B5EF4-FFF2-40B4-BE49-F238E27FC236}">
              <a16:creationId xmlns:a16="http://schemas.microsoft.com/office/drawing/2014/main" id="{ECB3D086-7FB1-47EF-A801-CA36A8A9879E}"/>
            </a:ext>
          </a:extLst>
        </xdr:cNvPr>
        <xdr:cNvSpPr/>
      </xdr:nvSpPr>
      <xdr:spPr>
        <a:xfrm>
          <a:off x="5274945" y="4389120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121920</xdr:colOff>
      <xdr:row>38</xdr:row>
      <xdr:rowOff>251460</xdr:rowOff>
    </xdr:from>
    <xdr:to>
      <xdr:col>5</xdr:col>
      <xdr:colOff>990600</xdr:colOff>
      <xdr:row>38</xdr:row>
      <xdr:rowOff>274320</xdr:rowOff>
    </xdr:to>
    <xdr:cxnSp macro="">
      <xdr:nvCxnSpPr>
        <xdr:cNvPr id="5" name="Connettore 2 4">
          <a:extLst>
            <a:ext uri="{FF2B5EF4-FFF2-40B4-BE49-F238E27FC236}">
              <a16:creationId xmlns:a16="http://schemas.microsoft.com/office/drawing/2014/main" id="{75325BFE-3D3D-42BA-9DA8-75EABDD59802}"/>
            </a:ext>
          </a:extLst>
        </xdr:cNvPr>
        <xdr:cNvCxnSpPr/>
      </xdr:nvCxnSpPr>
      <xdr:spPr>
        <a:xfrm>
          <a:off x="4815840" y="14820900"/>
          <a:ext cx="868680" cy="22860"/>
        </a:xfrm>
        <a:prstGeom prst="straightConnector1">
          <a:avLst/>
        </a:prstGeom>
        <a:ln>
          <a:tailEnd type="triangle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5</xdr:col>
      <xdr:colOff>98854</xdr:colOff>
      <xdr:row>12</xdr:row>
      <xdr:rowOff>265339</xdr:rowOff>
    </xdr:from>
    <xdr:ext cx="340670" cy="468013"/>
    <xdr:sp macro="" textlink="">
      <xdr:nvSpPr>
        <xdr:cNvPr id="6" name="Rettangolo 5">
          <a:extLst>
            <a:ext uri="{FF2B5EF4-FFF2-40B4-BE49-F238E27FC236}">
              <a16:creationId xmlns:a16="http://schemas.microsoft.com/office/drawing/2014/main" id="{4A4D845C-08F5-4A26-9048-3964B7F44BC6}"/>
            </a:ext>
          </a:extLst>
        </xdr:cNvPr>
        <xdr:cNvSpPr/>
      </xdr:nvSpPr>
      <xdr:spPr>
        <a:xfrm>
          <a:off x="4792774" y="3328579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2</a:t>
          </a:r>
        </a:p>
      </xdr:txBody>
    </xdr:sp>
    <xdr:clientData/>
  </xdr:oneCellAnchor>
  <xdr:oneCellAnchor>
    <xdr:from>
      <xdr:col>5</xdr:col>
      <xdr:colOff>108379</xdr:colOff>
      <xdr:row>13</xdr:row>
      <xdr:rowOff>332014</xdr:rowOff>
    </xdr:from>
    <xdr:ext cx="340670" cy="468013"/>
    <xdr:sp macro="" textlink="">
      <xdr:nvSpPr>
        <xdr:cNvPr id="7" name="Rettangolo 6">
          <a:extLst>
            <a:ext uri="{FF2B5EF4-FFF2-40B4-BE49-F238E27FC236}">
              <a16:creationId xmlns:a16="http://schemas.microsoft.com/office/drawing/2014/main" id="{EF3DE4AD-CD92-4DB4-8E9F-2C2941EA8BD4}"/>
            </a:ext>
          </a:extLst>
        </xdr:cNvPr>
        <xdr:cNvSpPr/>
      </xdr:nvSpPr>
      <xdr:spPr>
        <a:xfrm>
          <a:off x="4802299" y="3661954"/>
          <a:ext cx="340670" cy="46801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3</a:t>
          </a:r>
        </a:p>
      </xdr:txBody>
    </xdr:sp>
    <xdr:clientData/>
  </xdr:oneCellAnchor>
  <xdr:oneCellAnchor>
    <xdr:from>
      <xdr:col>5</xdr:col>
      <xdr:colOff>117023</xdr:colOff>
      <xdr:row>14</xdr:row>
      <xdr:rowOff>333375</xdr:rowOff>
    </xdr:from>
    <xdr:ext cx="318408" cy="843693"/>
    <xdr:sp macro="" textlink="">
      <xdr:nvSpPr>
        <xdr:cNvPr id="8" name="Rettangolo 7">
          <a:extLst>
            <a:ext uri="{FF2B5EF4-FFF2-40B4-BE49-F238E27FC236}">
              <a16:creationId xmlns:a16="http://schemas.microsoft.com/office/drawing/2014/main" id="{EA5B6315-06A9-4254-A3F4-9A1D5475DC2D}"/>
            </a:ext>
          </a:extLst>
        </xdr:cNvPr>
        <xdr:cNvSpPr/>
      </xdr:nvSpPr>
      <xdr:spPr>
        <a:xfrm>
          <a:off x="4810943" y="4044315"/>
          <a:ext cx="318408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4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5</xdr:col>
      <xdr:colOff>174171</xdr:colOff>
      <xdr:row>15</xdr:row>
      <xdr:rowOff>329294</xdr:rowOff>
    </xdr:from>
    <xdr:ext cx="217715" cy="843693"/>
    <xdr:sp macro="" textlink="">
      <xdr:nvSpPr>
        <xdr:cNvPr id="9" name="Rettangolo 8">
          <a:extLst>
            <a:ext uri="{FF2B5EF4-FFF2-40B4-BE49-F238E27FC236}">
              <a16:creationId xmlns:a16="http://schemas.microsoft.com/office/drawing/2014/main" id="{F1FE4435-B8BB-461D-A729-BC83101A0A3A}"/>
            </a:ext>
          </a:extLst>
        </xdr:cNvPr>
        <xdr:cNvSpPr/>
      </xdr:nvSpPr>
      <xdr:spPr>
        <a:xfrm>
          <a:off x="4868091" y="4421234"/>
          <a:ext cx="217715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6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577191</xdr:colOff>
      <xdr:row>18</xdr:row>
      <xdr:rowOff>619595</xdr:rowOff>
    </xdr:from>
    <xdr:ext cx="340671" cy="843693"/>
    <xdr:sp macro="" textlink="">
      <xdr:nvSpPr>
        <xdr:cNvPr id="10" name="Rettangolo 9">
          <a:extLst>
            <a:ext uri="{FF2B5EF4-FFF2-40B4-BE49-F238E27FC236}">
              <a16:creationId xmlns:a16="http://schemas.microsoft.com/office/drawing/2014/main" id="{C675225A-722F-4253-8586-1783F69AC8D4}"/>
            </a:ext>
          </a:extLst>
        </xdr:cNvPr>
        <xdr:cNvSpPr/>
      </xdr:nvSpPr>
      <xdr:spPr>
        <a:xfrm>
          <a:off x="1297627" y="6701740"/>
          <a:ext cx="34067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r>
            <a:rPr lang="it-IT" sz="24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5</a:t>
          </a: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oneCellAnchor>
    <xdr:from>
      <xdr:col>1</xdr:col>
      <xdr:colOff>1163820</xdr:colOff>
      <xdr:row>37</xdr:row>
      <xdr:rowOff>0</xdr:rowOff>
    </xdr:from>
    <xdr:ext cx="184731" cy="843693"/>
    <xdr:sp macro="" textlink="">
      <xdr:nvSpPr>
        <xdr:cNvPr id="11" name="Rettangolo 10">
          <a:extLst>
            <a:ext uri="{FF2B5EF4-FFF2-40B4-BE49-F238E27FC236}">
              <a16:creationId xmlns:a16="http://schemas.microsoft.com/office/drawing/2014/main" id="{1EB8839F-58A0-4A66-AD96-037D8A09BBA6}"/>
            </a:ext>
          </a:extLst>
        </xdr:cNvPr>
        <xdr:cNvSpPr/>
      </xdr:nvSpPr>
      <xdr:spPr>
        <a:xfrm>
          <a:off x="1880100" y="14127480"/>
          <a:ext cx="184731" cy="843693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none" lIns="91440" tIns="45720" rIns="91440" bIns="45720">
          <a:spAutoFit/>
        </a:bodyPr>
        <a:lstStyle/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  <a:p>
          <a:pPr algn="ctr"/>
          <a:endParaRPr lang="it-IT" sz="2400" b="1" cap="none" spc="0">
            <a:ln w="12700" cmpd="sng">
              <a:solidFill>
                <a:schemeClr val="accent4"/>
              </a:solidFill>
              <a:prstDash val="solid"/>
            </a:ln>
            <a:gradFill>
              <a:gsLst>
                <a:gs pos="0">
                  <a:schemeClr val="accent4"/>
                </a:gs>
                <a:gs pos="4000">
                  <a:schemeClr val="accent4">
                    <a:lumMod val="60000"/>
                    <a:lumOff val="40000"/>
                  </a:schemeClr>
                </a:gs>
                <a:gs pos="87000">
                  <a:schemeClr val="accent4">
                    <a:lumMod val="20000"/>
                    <a:lumOff val="80000"/>
                  </a:schemeClr>
                </a:gs>
              </a:gsLst>
              <a:lin ang="5400000"/>
            </a:gradFill>
            <a:effectLst/>
          </a:endParaRPr>
        </a:p>
      </xdr:txBody>
    </xdr:sp>
    <xdr:clientData/>
  </xdr:oneCellAnchor>
  <xdr:twoCellAnchor>
    <xdr:from>
      <xdr:col>5</xdr:col>
      <xdr:colOff>566058</xdr:colOff>
      <xdr:row>13</xdr:row>
      <xdr:rowOff>228600</xdr:rowOff>
    </xdr:from>
    <xdr:to>
      <xdr:col>5</xdr:col>
      <xdr:colOff>985158</xdr:colOff>
      <xdr:row>13</xdr:row>
      <xdr:rowOff>309372</xdr:rowOff>
    </xdr:to>
    <xdr:sp macro="" textlink="">
      <xdr:nvSpPr>
        <xdr:cNvPr id="12" name="Freccia a destra 11">
          <a:extLst>
            <a:ext uri="{FF2B5EF4-FFF2-40B4-BE49-F238E27FC236}">
              <a16:creationId xmlns:a16="http://schemas.microsoft.com/office/drawing/2014/main" id="{6779A9A8-C39B-491A-AAAA-6871017EF6AA}"/>
            </a:ext>
          </a:extLst>
        </xdr:cNvPr>
        <xdr:cNvSpPr/>
      </xdr:nvSpPr>
      <xdr:spPr>
        <a:xfrm>
          <a:off x="5259978" y="3558540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5</xdr:col>
      <xdr:colOff>566059</xdr:colOff>
      <xdr:row>14</xdr:row>
      <xdr:rowOff>250371</xdr:rowOff>
    </xdr:from>
    <xdr:to>
      <xdr:col>5</xdr:col>
      <xdr:colOff>985159</xdr:colOff>
      <xdr:row>14</xdr:row>
      <xdr:rowOff>331143</xdr:rowOff>
    </xdr:to>
    <xdr:sp macro="" textlink="">
      <xdr:nvSpPr>
        <xdr:cNvPr id="13" name="Freccia a destra 12">
          <a:extLst>
            <a:ext uri="{FF2B5EF4-FFF2-40B4-BE49-F238E27FC236}">
              <a16:creationId xmlns:a16="http://schemas.microsoft.com/office/drawing/2014/main" id="{AE38FDCC-97EB-4872-8AA0-60021A401EA5}"/>
            </a:ext>
          </a:extLst>
        </xdr:cNvPr>
        <xdr:cNvSpPr/>
      </xdr:nvSpPr>
      <xdr:spPr>
        <a:xfrm>
          <a:off x="5259979" y="3961311"/>
          <a:ext cx="419100" cy="80772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8</xdr:col>
      <xdr:colOff>295275</xdr:colOff>
      <xdr:row>0</xdr:row>
      <xdr:rowOff>191612</xdr:rowOff>
    </xdr:from>
    <xdr:ext cx="247650" cy="655885"/>
    <xdr:sp macro="" textlink="">
      <xdr:nvSpPr>
        <xdr:cNvPr id="14" name="Rettangolo 13">
          <a:extLst>
            <a:ext uri="{FF2B5EF4-FFF2-40B4-BE49-F238E27FC236}">
              <a16:creationId xmlns:a16="http://schemas.microsoft.com/office/drawing/2014/main" id="{D02B347E-167B-462D-A694-78BB303D989E}"/>
            </a:ext>
          </a:extLst>
        </xdr:cNvPr>
        <xdr:cNvSpPr/>
      </xdr:nvSpPr>
      <xdr:spPr>
        <a:xfrm>
          <a:off x="7557135" y="191612"/>
          <a:ext cx="247650" cy="655885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spAutoFit/>
        </a:bodyPr>
        <a:lstStyle/>
        <a:p>
          <a:pPr algn="ctr"/>
          <a:endParaRPr lang="it-IT" sz="3600" b="1" cap="none" spc="0">
            <a:ln w="12700" cmpd="sng">
              <a:solidFill>
                <a:schemeClr val="accent4"/>
              </a:solidFill>
              <a:prstDash val="solid"/>
            </a:ln>
            <a:solidFill>
              <a:schemeClr val="accent6">
                <a:lumMod val="75000"/>
              </a:schemeClr>
            </a:solidFill>
            <a:effectLst/>
          </a:endParaRPr>
        </a:p>
      </xdr:txBody>
    </xdr:sp>
    <xdr:clientData/>
  </xdr:oneCellAnchor>
  <xdr:twoCellAnchor>
    <xdr:from>
      <xdr:col>0</xdr:col>
      <xdr:colOff>7075</xdr:colOff>
      <xdr:row>20</xdr:row>
      <xdr:rowOff>161943</xdr:rowOff>
    </xdr:from>
    <xdr:to>
      <xdr:col>0</xdr:col>
      <xdr:colOff>444371</xdr:colOff>
      <xdr:row>20</xdr:row>
      <xdr:rowOff>161943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FCAF1AFC-9D33-4511-9AFB-FD0B6B542C40}"/>
            </a:ext>
          </a:extLst>
        </xdr:cNvPr>
        <xdr:cNvCxnSpPr/>
      </xdr:nvCxnSpPr>
      <xdr:spPr>
        <a:xfrm flipH="1">
          <a:off x="7075" y="655512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7075</xdr:colOff>
      <xdr:row>27</xdr:row>
      <xdr:rowOff>161943</xdr:rowOff>
    </xdr:from>
    <xdr:to>
      <xdr:col>0</xdr:col>
      <xdr:colOff>444371</xdr:colOff>
      <xdr:row>27</xdr:row>
      <xdr:rowOff>161943</xdr:rowOff>
    </xdr:to>
    <xdr:cxnSp macro="">
      <xdr:nvCxnSpPr>
        <xdr:cNvPr id="16" name="Connettore 2 15">
          <a:extLst>
            <a:ext uri="{FF2B5EF4-FFF2-40B4-BE49-F238E27FC236}">
              <a16:creationId xmlns:a16="http://schemas.microsoft.com/office/drawing/2014/main" id="{1B7BB871-D8A9-4593-9F93-EB9EE523D133}"/>
            </a:ext>
          </a:extLst>
        </xdr:cNvPr>
        <xdr:cNvCxnSpPr/>
      </xdr:nvCxnSpPr>
      <xdr:spPr>
        <a:xfrm flipH="1">
          <a:off x="7075" y="982410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133350</xdr:colOff>
      <xdr:row>0</xdr:row>
      <xdr:rowOff>38100</xdr:rowOff>
    </xdr:from>
    <xdr:to>
      <xdr:col>11</xdr:col>
      <xdr:colOff>133350</xdr:colOff>
      <xdr:row>1</xdr:row>
      <xdr:rowOff>171450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5E261959-9135-4355-8AC8-A2C4359E63BF}"/>
            </a:ext>
          </a:extLst>
        </xdr:cNvPr>
        <xdr:cNvCxnSpPr/>
      </xdr:nvCxnSpPr>
      <xdr:spPr>
        <a:xfrm flipV="1">
          <a:off x="9612630" y="3810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17</xdr:col>
      <xdr:colOff>123825</xdr:colOff>
      <xdr:row>0</xdr:row>
      <xdr:rowOff>19050</xdr:rowOff>
    </xdr:from>
    <xdr:to>
      <xdr:col>17</xdr:col>
      <xdr:colOff>123825</xdr:colOff>
      <xdr:row>1</xdr:row>
      <xdr:rowOff>152400</xdr:rowOff>
    </xdr:to>
    <xdr:cxnSp macro="">
      <xdr:nvCxnSpPr>
        <xdr:cNvPr id="18" name="Connettore 2 17">
          <a:extLst>
            <a:ext uri="{FF2B5EF4-FFF2-40B4-BE49-F238E27FC236}">
              <a16:creationId xmlns:a16="http://schemas.microsoft.com/office/drawing/2014/main" id="{F854122C-F2E2-4E3E-824D-4F73D9688530}"/>
            </a:ext>
          </a:extLst>
        </xdr:cNvPr>
        <xdr:cNvCxnSpPr/>
      </xdr:nvCxnSpPr>
      <xdr:spPr>
        <a:xfrm flipV="1">
          <a:off x="11980545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23</xdr:col>
      <xdr:colOff>133350</xdr:colOff>
      <xdr:row>0</xdr:row>
      <xdr:rowOff>19050</xdr:rowOff>
    </xdr:from>
    <xdr:to>
      <xdr:col>23</xdr:col>
      <xdr:colOff>133350</xdr:colOff>
      <xdr:row>1</xdr:row>
      <xdr:rowOff>152400</xdr:rowOff>
    </xdr:to>
    <xdr:cxnSp macro="">
      <xdr:nvCxnSpPr>
        <xdr:cNvPr id="19" name="Connettore 2 18">
          <a:extLst>
            <a:ext uri="{FF2B5EF4-FFF2-40B4-BE49-F238E27FC236}">
              <a16:creationId xmlns:a16="http://schemas.microsoft.com/office/drawing/2014/main" id="{3F1BCDCE-63FE-4D41-8645-BC34015C2F67}"/>
            </a:ext>
          </a:extLst>
        </xdr:cNvPr>
        <xdr:cNvCxnSpPr/>
      </xdr:nvCxnSpPr>
      <xdr:spPr>
        <a:xfrm flipV="1">
          <a:off x="12150090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24</xdr:col>
      <xdr:colOff>0</xdr:colOff>
      <xdr:row>0</xdr:row>
      <xdr:rowOff>0</xdr:rowOff>
    </xdr:from>
    <xdr:to>
      <xdr:col>24</xdr:col>
      <xdr:colOff>0</xdr:colOff>
      <xdr:row>1</xdr:row>
      <xdr:rowOff>133350</xdr:rowOff>
    </xdr:to>
    <xdr:cxnSp macro="">
      <xdr:nvCxnSpPr>
        <xdr:cNvPr id="20" name="Connettore 2 19">
          <a:extLst>
            <a:ext uri="{FF2B5EF4-FFF2-40B4-BE49-F238E27FC236}">
              <a16:creationId xmlns:a16="http://schemas.microsoft.com/office/drawing/2014/main" id="{BB5A5D76-53A1-49EA-95EB-51C1E669E682}"/>
            </a:ext>
          </a:extLst>
        </xdr:cNvPr>
        <xdr:cNvCxnSpPr/>
      </xdr:nvCxnSpPr>
      <xdr:spPr>
        <a:xfrm flipV="1">
          <a:off x="12176760" y="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29</xdr:col>
      <xdr:colOff>123825</xdr:colOff>
      <xdr:row>0</xdr:row>
      <xdr:rowOff>19050</xdr:rowOff>
    </xdr:from>
    <xdr:to>
      <xdr:col>29</xdr:col>
      <xdr:colOff>123825</xdr:colOff>
      <xdr:row>1</xdr:row>
      <xdr:rowOff>152400</xdr:rowOff>
    </xdr:to>
    <xdr:cxnSp macro="">
      <xdr:nvCxnSpPr>
        <xdr:cNvPr id="21" name="Connettore 2 20">
          <a:extLst>
            <a:ext uri="{FF2B5EF4-FFF2-40B4-BE49-F238E27FC236}">
              <a16:creationId xmlns:a16="http://schemas.microsoft.com/office/drawing/2014/main" id="{923CB4E8-8AA7-453D-A6FD-DEC7ADA9EE8C}"/>
            </a:ext>
          </a:extLst>
        </xdr:cNvPr>
        <xdr:cNvCxnSpPr/>
      </xdr:nvCxnSpPr>
      <xdr:spPr>
        <a:xfrm flipV="1">
          <a:off x="12300585" y="19050"/>
          <a:ext cx="0" cy="384810"/>
        </a:xfrm>
        <a:prstGeom prst="straightConnector1">
          <a:avLst/>
        </a:prstGeom>
        <a:noFill/>
        <a:ln w="25400" cap="flat" cmpd="sng" algn="ctr">
          <a:solidFill>
            <a:srgbClr val="1E3A6A"/>
          </a:solidFill>
          <a:prstDash val="solid"/>
          <a:tailEnd type="triangle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</xdr:cxnSp>
    <xdr:clientData/>
  </xdr:twoCellAnchor>
  <xdr:twoCellAnchor>
    <xdr:from>
      <xdr:col>0</xdr:col>
      <xdr:colOff>7075</xdr:colOff>
      <xdr:row>36</xdr:row>
      <xdr:rowOff>161943</xdr:rowOff>
    </xdr:from>
    <xdr:to>
      <xdr:col>0</xdr:col>
      <xdr:colOff>444371</xdr:colOff>
      <xdr:row>36</xdr:row>
      <xdr:rowOff>161943</xdr:rowOff>
    </xdr:to>
    <xdr:cxnSp macro="">
      <xdr:nvCxnSpPr>
        <xdr:cNvPr id="22" name="Connettore 2 21">
          <a:extLst>
            <a:ext uri="{FF2B5EF4-FFF2-40B4-BE49-F238E27FC236}">
              <a16:creationId xmlns:a16="http://schemas.microsoft.com/office/drawing/2014/main" id="{ABC5FD33-9A7E-41FC-AD9D-985622816848}"/>
            </a:ext>
          </a:extLst>
        </xdr:cNvPr>
        <xdr:cNvCxnSpPr/>
      </xdr:nvCxnSpPr>
      <xdr:spPr>
        <a:xfrm flipH="1">
          <a:off x="7075" y="14129403"/>
          <a:ext cx="437296" cy="0"/>
        </a:xfrm>
        <a:prstGeom prst="straightConnector1">
          <a:avLst/>
        </a:prstGeom>
        <a:ln>
          <a:solidFill>
            <a:srgbClr val="1E3A6A"/>
          </a:solidFill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8</xdr:col>
      <xdr:colOff>609601</xdr:colOff>
      <xdr:row>0</xdr:row>
      <xdr:rowOff>188868</xdr:rowOff>
    </xdr:from>
    <xdr:ext cx="413657" cy="605790"/>
    <xdr:sp macro="" textlink="">
      <xdr:nvSpPr>
        <xdr:cNvPr id="23" name="Rettangolo 22">
          <a:extLst>
            <a:ext uri="{FF2B5EF4-FFF2-40B4-BE49-F238E27FC236}">
              <a16:creationId xmlns:a16="http://schemas.microsoft.com/office/drawing/2014/main" id="{AD920892-E5A1-483F-A22C-C3823C8ACDFD}"/>
            </a:ext>
          </a:extLst>
        </xdr:cNvPr>
        <xdr:cNvSpPr/>
      </xdr:nvSpPr>
      <xdr:spPr>
        <a:xfrm>
          <a:off x="7894321" y="188868"/>
          <a:ext cx="413657" cy="605790"/>
        </a:xfrm>
        <a:prstGeom prst="rect">
          <a:avLst/>
        </a:prstGeom>
        <a:noFill/>
        <a:ln>
          <a:noFill/>
        </a:ln>
        <a:effectLst>
          <a:glow rad="88900">
            <a:schemeClr val="accent1">
              <a:alpha val="40000"/>
            </a:schemeClr>
          </a:glow>
          <a:outerShdw blurRad="50800" dist="50800" dir="5400000" algn="ctr" rotWithShape="0">
            <a:schemeClr val="accent1"/>
          </a:outerShdw>
        </a:effectLst>
      </xdr:spPr>
      <xdr:txBody>
        <a:bodyPr wrap="square" lIns="91440" tIns="45720" rIns="91440" bIns="45720">
          <a:noAutofit/>
        </a:bodyPr>
        <a:lstStyle/>
        <a:p>
          <a:pPr algn="ctr"/>
          <a:r>
            <a:rPr lang="it-IT" sz="3200" b="1" cap="none" spc="0">
              <a:ln w="12700" cmpd="sng">
                <a:solidFill>
                  <a:schemeClr val="accent4"/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/>
            </a:rPr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9E23A-8661-4D34-9148-E97A6EFE6D78}">
  <sheetPr codeName="Foglio24">
    <tabColor theme="3" tint="0.59999389629810485"/>
    <pageSetUpPr fitToPage="1"/>
  </sheetPr>
  <dimension ref="A1:AM63"/>
  <sheetViews>
    <sheetView tabSelected="1" zoomScale="55" zoomScaleNormal="55" zoomScaleSheetLayoutView="30" workbookViewId="0">
      <selection activeCell="AP9" sqref="AP9"/>
    </sheetView>
  </sheetViews>
  <sheetFormatPr defaultColWidth="9.1015625" defaultRowHeight="12.3" outlineLevelRow="1" outlineLevelCol="1" x14ac:dyDescent="0.4"/>
  <cols>
    <col min="1" max="1" width="10.41796875" style="18" customWidth="1"/>
    <col min="2" max="2" width="21.20703125" style="18" customWidth="1"/>
    <col min="3" max="3" width="12.5234375" style="18" customWidth="1"/>
    <col min="4" max="4" width="15.3125" style="18" customWidth="1"/>
    <col min="5" max="5" width="8.89453125" style="18" customWidth="1"/>
    <col min="6" max="6" width="15.89453125" style="18" customWidth="1"/>
    <col min="7" max="7" width="10.7890625" style="18" customWidth="1"/>
    <col min="8" max="8" width="11.1015625" style="18" customWidth="1"/>
    <col min="9" max="9" width="10.7890625" style="18" customWidth="1"/>
    <col min="10" max="11" width="10.7890625" style="18" customWidth="1" outlineLevel="1"/>
    <col min="12" max="12" width="2.3125" style="18" customWidth="1"/>
    <col min="13" max="13" width="10.7890625" style="19" customWidth="1"/>
    <col min="14" max="15" width="10.7890625" style="18" customWidth="1"/>
    <col min="16" max="17" width="10.7890625" style="18" customWidth="1" outlineLevel="1"/>
    <col min="18" max="18" width="2.3125" style="18" customWidth="1"/>
    <col min="19" max="23" width="10.7890625" style="18" hidden="1" customWidth="1" outlineLevel="1"/>
    <col min="24" max="24" width="2.3125" style="18" customWidth="1" collapsed="1"/>
    <col min="25" max="29" width="10.7890625" style="18" hidden="1" customWidth="1" outlineLevel="1"/>
    <col min="30" max="30" width="2.3125" style="18" customWidth="1" collapsed="1"/>
    <col min="31" max="35" width="10.7890625" style="18" customWidth="1" outlineLevel="1"/>
    <col min="36" max="36" width="2.3125" style="18" customWidth="1"/>
    <col min="37" max="16384" width="9.1015625" style="18"/>
  </cols>
  <sheetData>
    <row r="1" spans="2:39" ht="19.8" customHeight="1" thickBot="1" x14ac:dyDescent="0.45">
      <c r="L1" s="189" t="s">
        <v>61</v>
      </c>
      <c r="R1" s="189" t="s">
        <v>61</v>
      </c>
      <c r="S1" s="109"/>
      <c r="T1" s="109"/>
      <c r="U1" s="109"/>
      <c r="V1" s="109"/>
      <c r="W1" s="109"/>
      <c r="X1" s="189" t="s">
        <v>62</v>
      </c>
      <c r="Y1" s="109"/>
      <c r="Z1" s="109"/>
      <c r="AA1" s="109"/>
      <c r="AB1" s="109"/>
      <c r="AC1" s="109"/>
      <c r="AD1" s="189" t="s">
        <v>62</v>
      </c>
      <c r="AE1" s="109"/>
      <c r="AF1" s="109"/>
      <c r="AG1" s="109"/>
      <c r="AH1" s="109"/>
      <c r="AI1" s="109"/>
      <c r="AJ1" s="189" t="s">
        <v>62</v>
      </c>
      <c r="AK1" s="106"/>
    </row>
    <row r="2" spans="2:39" s="20" customFormat="1" ht="43.2" customHeight="1" x14ac:dyDescent="0.4">
      <c r="B2" s="183" t="s">
        <v>32</v>
      </c>
      <c r="C2" s="184"/>
      <c r="D2" s="184"/>
      <c r="E2" s="184"/>
      <c r="F2" s="184"/>
      <c r="G2" s="184"/>
      <c r="H2" s="184"/>
      <c r="I2" s="184"/>
      <c r="J2" s="184"/>
      <c r="K2" s="185"/>
      <c r="L2" s="190"/>
      <c r="M2" s="111"/>
      <c r="R2" s="190"/>
      <c r="S2" s="110"/>
      <c r="T2" s="110"/>
      <c r="U2" s="110"/>
      <c r="V2" s="110"/>
      <c r="W2" s="110"/>
      <c r="X2" s="190"/>
      <c r="Y2" s="110"/>
      <c r="Z2" s="110"/>
      <c r="AA2" s="110"/>
      <c r="AB2" s="110"/>
      <c r="AC2" s="110"/>
      <c r="AD2" s="190"/>
      <c r="AE2" s="110"/>
      <c r="AF2" s="110"/>
      <c r="AG2" s="110"/>
      <c r="AH2" s="110"/>
      <c r="AI2" s="110"/>
      <c r="AJ2" s="190"/>
      <c r="AK2" s="107"/>
    </row>
    <row r="3" spans="2:39" s="20" customFormat="1" ht="26.4" customHeight="1" x14ac:dyDescent="0.4">
      <c r="B3" s="181"/>
      <c r="C3" s="86"/>
      <c r="D3" s="87" t="s">
        <v>5</v>
      </c>
      <c r="E3" s="21"/>
      <c r="F3" s="87" t="s">
        <v>6</v>
      </c>
      <c r="G3" s="21"/>
      <c r="H3" s="88" t="s">
        <v>4</v>
      </c>
      <c r="I3" s="21"/>
      <c r="J3" s="87" t="s">
        <v>7</v>
      </c>
      <c r="K3" s="75"/>
      <c r="L3" s="86"/>
      <c r="M3" s="86"/>
      <c r="R3" s="86"/>
      <c r="X3" s="86"/>
      <c r="AD3" s="86"/>
      <c r="AJ3" s="86"/>
    </row>
    <row r="4" spans="2:39" s="20" customFormat="1" x14ac:dyDescent="0.4">
      <c r="B4" s="89"/>
      <c r="C4" s="90"/>
      <c r="D4" s="90"/>
      <c r="F4" s="90"/>
      <c r="G4" s="90"/>
      <c r="H4" s="90"/>
      <c r="I4" s="90"/>
      <c r="J4" s="90"/>
      <c r="K4" s="22"/>
      <c r="L4" s="90"/>
      <c r="M4" s="90"/>
      <c r="R4" s="90"/>
      <c r="X4" s="90"/>
      <c r="AD4" s="90"/>
      <c r="AJ4" s="90"/>
    </row>
    <row r="5" spans="2:39" s="20" customFormat="1" ht="27" customHeight="1" x14ac:dyDescent="0.4">
      <c r="B5" s="91" t="s">
        <v>31</v>
      </c>
      <c r="C5" s="212"/>
      <c r="D5" s="213"/>
      <c r="E5" s="214"/>
      <c r="F5" s="87" t="s">
        <v>39</v>
      </c>
      <c r="G5" s="21"/>
      <c r="H5" s="87" t="s">
        <v>40</v>
      </c>
      <c r="I5" s="23"/>
      <c r="J5" s="87" t="s">
        <v>41</v>
      </c>
      <c r="K5" s="76"/>
      <c r="L5" s="92"/>
      <c r="M5" s="86"/>
      <c r="R5" s="92"/>
      <c r="X5" s="92"/>
      <c r="AD5" s="92"/>
      <c r="AJ5" s="92"/>
    </row>
    <row r="6" spans="2:39" s="20" customFormat="1" ht="27" customHeight="1" x14ac:dyDescent="0.4">
      <c r="B6" s="91" t="s">
        <v>72</v>
      </c>
      <c r="C6" s="212"/>
      <c r="D6" s="213"/>
      <c r="E6" s="214"/>
      <c r="F6" s="87" t="s">
        <v>73</v>
      </c>
      <c r="G6" s="21"/>
      <c r="H6" s="87" t="s">
        <v>74</v>
      </c>
      <c r="I6" s="23"/>
      <c r="J6" s="87" t="s">
        <v>75</v>
      </c>
      <c r="K6" s="76"/>
      <c r="L6" s="92"/>
      <c r="M6" s="86"/>
      <c r="R6" s="92"/>
      <c r="X6" s="92"/>
      <c r="AD6" s="92"/>
      <c r="AJ6" s="92"/>
    </row>
    <row r="7" spans="2:39" s="20" customFormat="1" ht="27" customHeight="1" x14ac:dyDescent="0.4">
      <c r="B7" s="91" t="s">
        <v>76</v>
      </c>
      <c r="C7" s="212"/>
      <c r="D7" s="213"/>
      <c r="E7" s="214"/>
      <c r="F7" s="87" t="s">
        <v>77</v>
      </c>
      <c r="G7" s="21"/>
      <c r="H7" s="87"/>
      <c r="I7" s="92"/>
      <c r="J7" s="87"/>
      <c r="K7" s="182"/>
      <c r="L7" s="92"/>
      <c r="M7" s="86"/>
      <c r="R7" s="92"/>
      <c r="X7" s="92"/>
      <c r="AD7" s="92"/>
      <c r="AJ7" s="92"/>
    </row>
    <row r="8" spans="2:39" s="20" customFormat="1" ht="27" customHeight="1" x14ac:dyDescent="0.4">
      <c r="B8" s="91" t="s">
        <v>78</v>
      </c>
      <c r="C8" s="212"/>
      <c r="D8" s="213"/>
      <c r="E8" s="214"/>
      <c r="F8" s="87" t="s">
        <v>79</v>
      </c>
      <c r="G8" s="21"/>
      <c r="H8" s="87"/>
      <c r="I8" s="92"/>
      <c r="J8" s="87"/>
      <c r="K8" s="182"/>
      <c r="L8" s="92"/>
      <c r="M8" s="86"/>
      <c r="R8" s="92"/>
      <c r="X8" s="92"/>
      <c r="AD8" s="92"/>
      <c r="AJ8" s="92"/>
    </row>
    <row r="9" spans="2:39" s="20" customFormat="1" ht="12.6" thickBot="1" x14ac:dyDescent="0.45">
      <c r="B9" s="24"/>
      <c r="C9" s="25"/>
      <c r="D9" s="25"/>
      <c r="E9" s="25"/>
      <c r="F9" s="25"/>
      <c r="G9" s="25"/>
      <c r="H9" s="25"/>
      <c r="I9" s="25"/>
      <c r="J9" s="25"/>
      <c r="K9" s="26"/>
    </row>
    <row r="10" spans="2:39" s="20" customFormat="1" x14ac:dyDescent="0.4">
      <c r="M10" s="27"/>
    </row>
    <row r="11" spans="2:39" s="20" customFormat="1" ht="34.950000000000003" customHeight="1" x14ac:dyDescent="0.4">
      <c r="E11" s="28"/>
      <c r="F11" s="55" t="s">
        <v>97</v>
      </c>
      <c r="G11" s="28"/>
      <c r="H11" s="55"/>
      <c r="I11" s="55"/>
      <c r="J11" s="55"/>
      <c r="K11" s="55"/>
      <c r="L11" s="55"/>
      <c r="M11" s="55"/>
      <c r="R11" s="55"/>
      <c r="X11" s="55"/>
      <c r="AD11" s="55"/>
      <c r="AJ11" s="55"/>
    </row>
    <row r="12" spans="2:39" s="20" customFormat="1" ht="34.950000000000003" customHeight="1" x14ac:dyDescent="0.4">
      <c r="B12" s="29"/>
      <c r="E12" s="30"/>
      <c r="F12" s="56" t="s">
        <v>71</v>
      </c>
      <c r="G12" s="30"/>
      <c r="H12" s="56"/>
      <c r="I12" s="56"/>
      <c r="J12" s="56"/>
      <c r="K12" s="56"/>
      <c r="L12" s="56"/>
      <c r="M12" s="56"/>
      <c r="R12" s="56"/>
      <c r="X12" s="56"/>
      <c r="AD12" s="56"/>
      <c r="AJ12" s="56"/>
    </row>
    <row r="13" spans="2:39" ht="9" customHeight="1" thickBot="1" x14ac:dyDescent="0.45">
      <c r="B13" s="31"/>
    </row>
    <row r="14" spans="2:39" ht="30" customHeight="1" thickBot="1" x14ac:dyDescent="0.45">
      <c r="B14" s="224" t="s">
        <v>38</v>
      </c>
      <c r="C14" s="227" t="s">
        <v>80</v>
      </c>
      <c r="D14" s="227" t="s">
        <v>43</v>
      </c>
      <c r="E14" s="230" t="s">
        <v>25</v>
      </c>
      <c r="F14" s="60" t="s">
        <v>45</v>
      </c>
      <c r="G14" s="203" t="s">
        <v>42</v>
      </c>
      <c r="H14" s="204"/>
      <c r="I14" s="204"/>
      <c r="J14" s="204"/>
      <c r="K14" s="205"/>
      <c r="L14" s="115"/>
      <c r="M14" s="203" t="s">
        <v>42</v>
      </c>
      <c r="N14" s="204"/>
      <c r="O14" s="204"/>
      <c r="P14" s="204"/>
      <c r="Q14" s="205"/>
      <c r="R14" s="115"/>
      <c r="S14" s="203" t="s">
        <v>42</v>
      </c>
      <c r="T14" s="204"/>
      <c r="U14" s="204"/>
      <c r="V14" s="204"/>
      <c r="W14" s="205"/>
      <c r="X14" s="115"/>
      <c r="Y14" s="203" t="s">
        <v>42</v>
      </c>
      <c r="Z14" s="204"/>
      <c r="AA14" s="204"/>
      <c r="AB14" s="204"/>
      <c r="AC14" s="205"/>
      <c r="AD14" s="115"/>
      <c r="AE14" s="203" t="s">
        <v>42</v>
      </c>
      <c r="AF14" s="204"/>
      <c r="AG14" s="204"/>
      <c r="AH14" s="204"/>
      <c r="AI14" s="205"/>
      <c r="AJ14" s="101"/>
      <c r="AK14" s="191" t="s">
        <v>0</v>
      </c>
      <c r="AL14" s="192"/>
      <c r="AM14" s="193"/>
    </row>
    <row r="15" spans="2:39" ht="30" customHeight="1" x14ac:dyDescent="0.4">
      <c r="B15" s="225"/>
      <c r="C15" s="228"/>
      <c r="D15" s="228"/>
      <c r="E15" s="231"/>
      <c r="F15" s="61" t="s">
        <v>44</v>
      </c>
      <c r="G15" s="234" t="str">
        <f t="shared" ref="G15" si="0">IF(G14="gg/mm","",(IF(G14="","",G14)))</f>
        <v/>
      </c>
      <c r="H15" s="201"/>
      <c r="I15" s="201"/>
      <c r="J15" s="201"/>
      <c r="K15" s="202"/>
      <c r="L15" s="116"/>
      <c r="M15" s="200" t="str">
        <f t="shared" ref="M15" si="1">IF(M14="gg/mm","",(IF(M14="","",M14)))</f>
        <v/>
      </c>
      <c r="N15" s="201"/>
      <c r="O15" s="201"/>
      <c r="P15" s="201"/>
      <c r="Q15" s="202"/>
      <c r="R15" s="116"/>
      <c r="S15" s="200" t="str">
        <f t="shared" ref="S15" si="2">IF(S14="gg/mm","",(IF(S14="","",S14)))</f>
        <v/>
      </c>
      <c r="T15" s="201"/>
      <c r="U15" s="201"/>
      <c r="V15" s="201"/>
      <c r="W15" s="202"/>
      <c r="X15" s="116"/>
      <c r="Y15" s="200" t="str">
        <f t="shared" ref="Y15" si="3">IF(Y14="gg/mm","",(IF(Y14="","",Y14)))</f>
        <v/>
      </c>
      <c r="Z15" s="201"/>
      <c r="AA15" s="201"/>
      <c r="AB15" s="201"/>
      <c r="AC15" s="202"/>
      <c r="AD15" s="116"/>
      <c r="AE15" s="201" t="str">
        <f t="shared" ref="AE15" si="4">IF(AE14="gg/mm","",(IF(AE14="","",AE14)))</f>
        <v/>
      </c>
      <c r="AF15" s="201"/>
      <c r="AG15" s="201"/>
      <c r="AH15" s="201"/>
      <c r="AI15" s="202"/>
      <c r="AJ15" s="102"/>
      <c r="AK15" s="194" t="s">
        <v>37</v>
      </c>
      <c r="AL15" s="195"/>
      <c r="AM15" s="196"/>
    </row>
    <row r="16" spans="2:39" ht="30" customHeight="1" thickBot="1" x14ac:dyDescent="0.45">
      <c r="B16" s="225"/>
      <c r="C16" s="228"/>
      <c r="D16" s="228"/>
      <c r="E16" s="231"/>
      <c r="F16" s="61" t="s">
        <v>46</v>
      </c>
      <c r="G16" s="235"/>
      <c r="H16" s="198"/>
      <c r="I16" s="198"/>
      <c r="J16" s="198"/>
      <c r="K16" s="199"/>
      <c r="L16" s="117"/>
      <c r="M16" s="197"/>
      <c r="N16" s="198"/>
      <c r="O16" s="198"/>
      <c r="P16" s="198"/>
      <c r="Q16" s="199"/>
      <c r="R16" s="117"/>
      <c r="S16" s="197"/>
      <c r="T16" s="198"/>
      <c r="U16" s="198"/>
      <c r="V16" s="198"/>
      <c r="W16" s="199"/>
      <c r="X16" s="117"/>
      <c r="Y16" s="197"/>
      <c r="Z16" s="198"/>
      <c r="AA16" s="198"/>
      <c r="AB16" s="198"/>
      <c r="AC16" s="199"/>
      <c r="AD16" s="117"/>
      <c r="AE16" s="198"/>
      <c r="AF16" s="198"/>
      <c r="AG16" s="198"/>
      <c r="AH16" s="198"/>
      <c r="AI16" s="199"/>
      <c r="AJ16" s="103"/>
      <c r="AK16" s="80"/>
      <c r="AL16" s="81"/>
      <c r="AM16" s="82"/>
    </row>
    <row r="17" spans="1:39" ht="30" customHeight="1" thickBot="1" x14ac:dyDescent="0.45">
      <c r="B17" s="226"/>
      <c r="C17" s="229"/>
      <c r="D17" s="233"/>
      <c r="E17" s="232"/>
      <c r="F17" s="69" t="s">
        <v>47</v>
      </c>
      <c r="G17" s="209" t="s">
        <v>36</v>
      </c>
      <c r="H17" s="210"/>
      <c r="I17" s="210"/>
      <c r="J17" s="210"/>
      <c r="K17" s="211"/>
      <c r="L17" s="105"/>
      <c r="M17" s="209" t="s">
        <v>36</v>
      </c>
      <c r="N17" s="210"/>
      <c r="O17" s="210"/>
      <c r="P17" s="210"/>
      <c r="Q17" s="211"/>
      <c r="R17" s="105"/>
      <c r="S17" s="209" t="s">
        <v>36</v>
      </c>
      <c r="T17" s="210"/>
      <c r="U17" s="210"/>
      <c r="V17" s="210"/>
      <c r="W17" s="211"/>
      <c r="X17" s="105"/>
      <c r="Y17" s="209" t="s">
        <v>36</v>
      </c>
      <c r="Z17" s="210"/>
      <c r="AA17" s="210"/>
      <c r="AB17" s="210"/>
      <c r="AC17" s="211"/>
      <c r="AD17" s="105"/>
      <c r="AE17" s="210" t="s">
        <v>36</v>
      </c>
      <c r="AF17" s="210"/>
      <c r="AG17" s="210"/>
      <c r="AH17" s="210"/>
      <c r="AI17" s="211"/>
      <c r="AJ17" s="108"/>
      <c r="AK17" s="83" t="s">
        <v>2</v>
      </c>
      <c r="AL17" s="84" t="s">
        <v>1</v>
      </c>
      <c r="AM17" s="85"/>
    </row>
    <row r="18" spans="1:39" ht="40.049999999999997" customHeight="1" x14ac:dyDescent="0.4">
      <c r="B18" s="57"/>
      <c r="C18" s="32"/>
      <c r="D18" s="32"/>
      <c r="E18" s="33"/>
      <c r="F18" s="70" t="s">
        <v>29</v>
      </c>
      <c r="G18" s="206">
        <f>IF('IMPOSTA TURNI WEEKEND'!B2&gt;0,'IMPOSTA TURNI WEEKEND'!B2,0)</f>
        <v>0</v>
      </c>
      <c r="H18" s="207"/>
      <c r="I18" s="207"/>
      <c r="J18" s="207"/>
      <c r="K18" s="208"/>
      <c r="L18" s="114"/>
      <c r="M18" s="206">
        <f>IF('IMPOSTA TURNI WEEKEND'!C2&gt;0,'IMPOSTA TURNI WEEKEND'!C2,0)</f>
        <v>0</v>
      </c>
      <c r="N18" s="207"/>
      <c r="O18" s="207"/>
      <c r="P18" s="207"/>
      <c r="Q18" s="208"/>
      <c r="R18" s="114"/>
      <c r="S18" s="206">
        <f>IF('IMPOSTA TURNI WEEKEND'!D2&gt;0,'IMPOSTA TURNI WEEKEND'!D2,0)</f>
        <v>0</v>
      </c>
      <c r="T18" s="207"/>
      <c r="U18" s="207"/>
      <c r="V18" s="207"/>
      <c r="W18" s="208"/>
      <c r="X18" s="114"/>
      <c r="Y18" s="206">
        <f>IF('IMPOSTA TURNI WEEKEND'!E2&gt;0,'IMPOSTA TURNI WEEKEND'!E2,0)</f>
        <v>0</v>
      </c>
      <c r="Z18" s="207"/>
      <c r="AA18" s="207"/>
      <c r="AB18" s="207"/>
      <c r="AC18" s="208"/>
      <c r="AD18" s="114"/>
      <c r="AE18" s="207">
        <f>IF('IMPOSTA TURNI WEEKEND'!F2&gt;0,'IMPOSTA TURNI WEEKEND'!F2,0)</f>
        <v>0</v>
      </c>
      <c r="AF18" s="207"/>
      <c r="AG18" s="207"/>
      <c r="AH18" s="207"/>
      <c r="AI18" s="208"/>
      <c r="AJ18" s="104"/>
      <c r="AK18" s="96"/>
      <c r="AL18" s="97"/>
      <c r="AM18" s="98"/>
    </row>
    <row r="19" spans="1:39" ht="49.95" customHeight="1" x14ac:dyDescent="0.5">
      <c r="B19" s="58" t="s">
        <v>50</v>
      </c>
      <c r="C19" s="62"/>
      <c r="D19" s="62"/>
      <c r="E19" s="34"/>
      <c r="F19" s="34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77"/>
      <c r="AL19" s="35"/>
      <c r="AM19" s="36"/>
    </row>
    <row r="20" spans="1:39" ht="31.95" customHeight="1" thickBot="1" x14ac:dyDescent="0.45">
      <c r="B20" s="59"/>
      <c r="C20" s="63">
        <v>0</v>
      </c>
      <c r="D20" s="64">
        <f>IF(C20&gt;0,C20-AK20-1,0)</f>
        <v>0</v>
      </c>
      <c r="E20" s="37">
        <v>0</v>
      </c>
      <c r="F20" s="38" t="e">
        <f>E20/C20</f>
        <v>#DIV/0!</v>
      </c>
      <c r="G20" s="100"/>
      <c r="H20" s="95"/>
      <c r="I20" s="95"/>
      <c r="J20" s="95"/>
      <c r="K20" s="95"/>
      <c r="L20" s="95"/>
      <c r="M20" s="100"/>
      <c r="N20" s="95"/>
      <c r="O20" s="95"/>
      <c r="P20" s="95"/>
      <c r="Q20" s="95"/>
      <c r="R20" s="95"/>
      <c r="S20" s="100"/>
      <c r="T20" s="95"/>
      <c r="U20" s="95"/>
      <c r="V20" s="95"/>
      <c r="W20" s="95"/>
      <c r="X20" s="95"/>
      <c r="Y20" s="100"/>
      <c r="Z20" s="95"/>
      <c r="AA20" s="95"/>
      <c r="AB20" s="95"/>
      <c r="AC20" s="95"/>
      <c r="AD20" s="95"/>
      <c r="AE20" s="100"/>
      <c r="AF20" s="95"/>
      <c r="AG20" s="95"/>
      <c r="AH20" s="95"/>
      <c r="AI20" s="95"/>
      <c r="AJ20" s="95"/>
      <c r="AK20" s="74">
        <f>SUM(G20:AI20)</f>
        <v>0</v>
      </c>
      <c r="AL20" s="39"/>
      <c r="AM20" s="40" t="e">
        <f>AL20/AK20</f>
        <v>#DIV/0!</v>
      </c>
    </row>
    <row r="21" spans="1:39" ht="13.05" customHeight="1" thickTop="1" thickBot="1" x14ac:dyDescent="0.45">
      <c r="A21" s="113" t="s">
        <v>48</v>
      </c>
      <c r="B21" s="122"/>
      <c r="C21" s="123"/>
      <c r="D21" s="124"/>
      <c r="E21" s="125"/>
      <c r="F21" s="126"/>
      <c r="G21" s="127"/>
      <c r="H21" s="128"/>
      <c r="I21" s="128"/>
      <c r="J21" s="128"/>
      <c r="K21" s="128"/>
      <c r="L21" s="128"/>
      <c r="M21" s="127"/>
      <c r="N21" s="128"/>
      <c r="O21" s="128"/>
      <c r="P21" s="128"/>
      <c r="Q21" s="128"/>
      <c r="R21" s="128"/>
      <c r="S21" s="127"/>
      <c r="T21" s="128"/>
      <c r="U21" s="128"/>
      <c r="V21" s="128"/>
      <c r="W21" s="128"/>
      <c r="X21" s="128"/>
      <c r="Y21" s="127"/>
      <c r="Z21" s="128"/>
      <c r="AA21" s="128"/>
      <c r="AB21" s="128"/>
      <c r="AC21" s="128"/>
      <c r="AD21" s="128"/>
      <c r="AE21" s="127"/>
      <c r="AF21" s="128"/>
      <c r="AG21" s="128"/>
      <c r="AH21" s="128"/>
      <c r="AI21" s="128"/>
      <c r="AJ21" s="128"/>
      <c r="AK21" s="74"/>
      <c r="AL21" s="39"/>
      <c r="AM21" s="72"/>
    </row>
    <row r="22" spans="1:39" ht="49.95" customHeight="1" outlineLevel="1" thickTop="1" x14ac:dyDescent="0.5">
      <c r="A22" s="112"/>
      <c r="B22" s="58" t="s">
        <v>51</v>
      </c>
      <c r="C22" s="62"/>
      <c r="D22" s="62"/>
      <c r="E22" s="34"/>
      <c r="F22" s="34"/>
      <c r="G22" s="119"/>
      <c r="H22" s="120"/>
      <c r="I22" s="120"/>
      <c r="J22" s="120"/>
      <c r="K22" s="120"/>
      <c r="L22" s="120"/>
      <c r="M22" s="119"/>
      <c r="N22" s="120"/>
      <c r="O22" s="120"/>
      <c r="P22" s="120"/>
      <c r="Q22" s="120"/>
      <c r="R22" s="120"/>
      <c r="S22" s="119"/>
      <c r="T22" s="120"/>
      <c r="U22" s="120"/>
      <c r="V22" s="120"/>
      <c r="W22" s="120"/>
      <c r="X22" s="120"/>
      <c r="Y22" s="119"/>
      <c r="Z22" s="120"/>
      <c r="AA22" s="120"/>
      <c r="AB22" s="120"/>
      <c r="AC22" s="120"/>
      <c r="AD22" s="120"/>
      <c r="AE22" s="119"/>
      <c r="AF22" s="120"/>
      <c r="AG22" s="120"/>
      <c r="AH22" s="120"/>
      <c r="AI22" s="120"/>
      <c r="AJ22" s="120"/>
      <c r="AK22" s="77"/>
      <c r="AL22" s="35"/>
      <c r="AM22" s="36"/>
    </row>
    <row r="23" spans="1:39" ht="31.95" customHeight="1" outlineLevel="1" thickBot="1" x14ac:dyDescent="0.45">
      <c r="A23" s="112"/>
      <c r="B23" s="59"/>
      <c r="C23" s="63">
        <v>0</v>
      </c>
      <c r="D23" s="64">
        <f>IF(C23&gt;0,C23-AK23-1,0)</f>
        <v>0</v>
      </c>
      <c r="E23" s="37">
        <v>0</v>
      </c>
      <c r="F23" s="38" t="e">
        <f>E23/C23</f>
        <v>#DIV/0!</v>
      </c>
      <c r="G23" s="100"/>
      <c r="H23" s="95"/>
      <c r="I23" s="95"/>
      <c r="J23" s="95"/>
      <c r="K23" s="95"/>
      <c r="L23" s="95"/>
      <c r="M23" s="100"/>
      <c r="N23" s="95"/>
      <c r="O23" s="95"/>
      <c r="P23" s="95"/>
      <c r="Q23" s="95"/>
      <c r="R23" s="95"/>
      <c r="S23" s="100"/>
      <c r="T23" s="95"/>
      <c r="U23" s="95"/>
      <c r="V23" s="95"/>
      <c r="W23" s="95"/>
      <c r="X23" s="95"/>
      <c r="Y23" s="100"/>
      <c r="Z23" s="95"/>
      <c r="AA23" s="95"/>
      <c r="AB23" s="95"/>
      <c r="AC23" s="95"/>
      <c r="AD23" s="95"/>
      <c r="AE23" s="100"/>
      <c r="AF23" s="95"/>
      <c r="AG23" s="95"/>
      <c r="AH23" s="95"/>
      <c r="AI23" s="95"/>
      <c r="AJ23" s="95"/>
      <c r="AK23" s="74">
        <f>SUM(G23:AI23)</f>
        <v>0</v>
      </c>
      <c r="AL23" s="39"/>
      <c r="AM23" s="40" t="e">
        <f>AL23/AK23</f>
        <v>#DIV/0!</v>
      </c>
    </row>
    <row r="24" spans="1:39" ht="49.95" customHeight="1" outlineLevel="1" thickTop="1" x14ac:dyDescent="0.5">
      <c r="A24" s="112"/>
      <c r="B24" s="58" t="s">
        <v>52</v>
      </c>
      <c r="C24" s="62"/>
      <c r="D24" s="62"/>
      <c r="E24" s="34"/>
      <c r="F24" s="34"/>
      <c r="G24" s="99"/>
      <c r="H24" s="93"/>
      <c r="I24" s="93"/>
      <c r="J24" s="93"/>
      <c r="K24" s="93"/>
      <c r="L24" s="93"/>
      <c r="M24" s="99"/>
      <c r="N24" s="93"/>
      <c r="O24" s="93"/>
      <c r="P24" s="93"/>
      <c r="Q24" s="93"/>
      <c r="R24" s="93"/>
      <c r="S24" s="99"/>
      <c r="T24" s="93"/>
      <c r="U24" s="93"/>
      <c r="V24" s="93"/>
      <c r="W24" s="93"/>
      <c r="X24" s="93"/>
      <c r="Y24" s="99"/>
      <c r="Z24" s="93"/>
      <c r="AA24" s="93"/>
      <c r="AB24" s="93"/>
      <c r="AC24" s="93"/>
      <c r="AD24" s="93"/>
      <c r="AE24" s="99"/>
      <c r="AF24" s="93"/>
      <c r="AG24" s="93"/>
      <c r="AH24" s="93"/>
      <c r="AI24" s="93"/>
      <c r="AJ24" s="93"/>
      <c r="AK24" s="77"/>
      <c r="AL24" s="35"/>
      <c r="AM24" s="36"/>
    </row>
    <row r="25" spans="1:39" ht="31.95" customHeight="1" outlineLevel="1" thickBot="1" x14ac:dyDescent="0.45">
      <c r="A25" s="112"/>
      <c r="B25" s="59"/>
      <c r="C25" s="63">
        <v>0</v>
      </c>
      <c r="D25" s="64">
        <f>IF(C25&gt;0,C25-AK25-1,0)</f>
        <v>0</v>
      </c>
      <c r="E25" s="37">
        <v>0</v>
      </c>
      <c r="F25" s="38" t="e">
        <f>E25/C25</f>
        <v>#DIV/0!</v>
      </c>
      <c r="G25" s="100"/>
      <c r="H25" s="95"/>
      <c r="I25" s="95"/>
      <c r="J25" s="95"/>
      <c r="K25" s="95"/>
      <c r="L25" s="95"/>
      <c r="M25" s="100"/>
      <c r="N25" s="95"/>
      <c r="O25" s="95"/>
      <c r="P25" s="95"/>
      <c r="Q25" s="95"/>
      <c r="R25" s="95"/>
      <c r="S25" s="100"/>
      <c r="T25" s="95"/>
      <c r="U25" s="95"/>
      <c r="V25" s="95"/>
      <c r="W25" s="95"/>
      <c r="X25" s="95"/>
      <c r="Y25" s="100"/>
      <c r="Z25" s="95"/>
      <c r="AA25" s="95"/>
      <c r="AB25" s="95"/>
      <c r="AC25" s="95"/>
      <c r="AD25" s="95"/>
      <c r="AE25" s="100"/>
      <c r="AF25" s="95"/>
      <c r="AG25" s="95"/>
      <c r="AH25" s="95"/>
      <c r="AI25" s="95"/>
      <c r="AJ25" s="95"/>
      <c r="AK25" s="74">
        <f>SUM(G25:AI25)</f>
        <v>0</v>
      </c>
      <c r="AL25" s="39"/>
      <c r="AM25" s="40" t="e">
        <f>AL25/AK25</f>
        <v>#DIV/0!</v>
      </c>
    </row>
    <row r="26" spans="1:39" ht="49.95" customHeight="1" outlineLevel="1" thickTop="1" x14ac:dyDescent="0.5">
      <c r="A26" s="112"/>
      <c r="B26" s="58" t="s">
        <v>53</v>
      </c>
      <c r="C26" s="62"/>
      <c r="D26" s="62"/>
      <c r="E26" s="34"/>
      <c r="F26" s="34"/>
      <c r="G26" s="99"/>
      <c r="H26" s="93"/>
      <c r="I26" s="93"/>
      <c r="J26" s="93"/>
      <c r="K26" s="93"/>
      <c r="L26" s="93"/>
      <c r="M26" s="99"/>
      <c r="N26" s="93"/>
      <c r="O26" s="93"/>
      <c r="P26" s="93"/>
      <c r="Q26" s="93"/>
      <c r="R26" s="93"/>
      <c r="S26" s="99"/>
      <c r="T26" s="93"/>
      <c r="U26" s="93"/>
      <c r="V26" s="93"/>
      <c r="W26" s="93"/>
      <c r="X26" s="93"/>
      <c r="Y26" s="99"/>
      <c r="Z26" s="93"/>
      <c r="AA26" s="93"/>
      <c r="AB26" s="93"/>
      <c r="AC26" s="93"/>
      <c r="AD26" s="93"/>
      <c r="AE26" s="99"/>
      <c r="AF26" s="93"/>
      <c r="AG26" s="93"/>
      <c r="AH26" s="93"/>
      <c r="AI26" s="93"/>
      <c r="AJ26" s="93"/>
      <c r="AK26" s="77"/>
      <c r="AL26" s="35"/>
      <c r="AM26" s="36"/>
    </row>
    <row r="27" spans="1:39" ht="31.95" customHeight="1" outlineLevel="1" thickBot="1" x14ac:dyDescent="0.45">
      <c r="A27" s="112"/>
      <c r="B27" s="59"/>
      <c r="C27" s="63">
        <v>0</v>
      </c>
      <c r="D27" s="64">
        <f>IF(C27&gt;0,C27-AK27-1,0)</f>
        <v>0</v>
      </c>
      <c r="E27" s="37">
        <v>0</v>
      </c>
      <c r="F27" s="38" t="e">
        <f>E27/C27</f>
        <v>#DIV/0!</v>
      </c>
      <c r="G27" s="100"/>
      <c r="H27" s="95"/>
      <c r="I27" s="95"/>
      <c r="J27" s="95"/>
      <c r="K27" s="95"/>
      <c r="L27" s="95"/>
      <c r="M27" s="100"/>
      <c r="N27" s="95"/>
      <c r="O27" s="95"/>
      <c r="P27" s="95"/>
      <c r="Q27" s="95"/>
      <c r="R27" s="95"/>
      <c r="S27" s="100"/>
      <c r="T27" s="95"/>
      <c r="U27" s="95"/>
      <c r="V27" s="95"/>
      <c r="W27" s="95"/>
      <c r="X27" s="95"/>
      <c r="Y27" s="100"/>
      <c r="Z27" s="95"/>
      <c r="AA27" s="95"/>
      <c r="AB27" s="95"/>
      <c r="AC27" s="95"/>
      <c r="AD27" s="95"/>
      <c r="AE27" s="100"/>
      <c r="AF27" s="95"/>
      <c r="AG27" s="95"/>
      <c r="AH27" s="95"/>
      <c r="AI27" s="95"/>
      <c r="AJ27" s="95"/>
      <c r="AK27" s="74">
        <f>SUM(G27:AI27)</f>
        <v>0</v>
      </c>
      <c r="AL27" s="39"/>
      <c r="AM27" s="40" t="e">
        <f>AL27/AK27</f>
        <v>#DIV/0!</v>
      </c>
    </row>
    <row r="28" spans="1:39" ht="13.05" customHeight="1" thickTop="1" thickBot="1" x14ac:dyDescent="0.45">
      <c r="A28" s="113" t="s">
        <v>49</v>
      </c>
      <c r="B28" s="122"/>
      <c r="C28" s="123"/>
      <c r="D28" s="124"/>
      <c r="E28" s="125"/>
      <c r="F28" s="126"/>
      <c r="G28" s="127"/>
      <c r="H28" s="128"/>
      <c r="I28" s="128"/>
      <c r="J28" s="128"/>
      <c r="K28" s="128"/>
      <c r="L28" s="128"/>
      <c r="M28" s="127"/>
      <c r="N28" s="128"/>
      <c r="O28" s="128"/>
      <c r="P28" s="128"/>
      <c r="Q28" s="128"/>
      <c r="R28" s="128"/>
      <c r="S28" s="127"/>
      <c r="T28" s="128"/>
      <c r="U28" s="128"/>
      <c r="V28" s="128"/>
      <c r="W28" s="128"/>
      <c r="X28" s="128"/>
      <c r="Y28" s="127"/>
      <c r="Z28" s="128"/>
      <c r="AA28" s="128"/>
      <c r="AB28" s="128"/>
      <c r="AC28" s="128"/>
      <c r="AD28" s="128"/>
      <c r="AE28" s="127"/>
      <c r="AF28" s="128"/>
      <c r="AG28" s="128"/>
      <c r="AH28" s="128"/>
      <c r="AI28" s="128"/>
      <c r="AJ28" s="128"/>
      <c r="AK28" s="74"/>
      <c r="AL28" s="39"/>
      <c r="AM28" s="72"/>
    </row>
    <row r="29" spans="1:39" ht="49.95" hidden="1" customHeight="1" outlineLevel="1" thickTop="1" x14ac:dyDescent="0.5">
      <c r="B29" s="58" t="s">
        <v>54</v>
      </c>
      <c r="C29" s="62"/>
      <c r="D29" s="62"/>
      <c r="E29" s="34"/>
      <c r="F29" s="34"/>
      <c r="G29" s="119"/>
      <c r="H29" s="120"/>
      <c r="I29" s="120"/>
      <c r="J29" s="120"/>
      <c r="K29" s="120"/>
      <c r="L29" s="120"/>
      <c r="M29" s="119"/>
      <c r="N29" s="120"/>
      <c r="O29" s="120"/>
      <c r="P29" s="120"/>
      <c r="Q29" s="120"/>
      <c r="R29" s="120"/>
      <c r="S29" s="119"/>
      <c r="T29" s="120"/>
      <c r="U29" s="120"/>
      <c r="V29" s="120"/>
      <c r="W29" s="120"/>
      <c r="X29" s="120"/>
      <c r="Y29" s="119"/>
      <c r="Z29" s="120"/>
      <c r="AA29" s="120"/>
      <c r="AB29" s="120"/>
      <c r="AC29" s="120"/>
      <c r="AD29" s="120"/>
      <c r="AE29" s="119"/>
      <c r="AF29" s="120"/>
      <c r="AG29" s="120"/>
      <c r="AH29" s="120"/>
      <c r="AI29" s="120"/>
      <c r="AJ29" s="120"/>
      <c r="AK29" s="78"/>
      <c r="AL29" s="39"/>
      <c r="AM29" s="71"/>
    </row>
    <row r="30" spans="1:39" ht="31.95" hidden="1" customHeight="1" outlineLevel="1" thickBot="1" x14ac:dyDescent="0.45">
      <c r="B30" s="59"/>
      <c r="C30" s="63">
        <v>0</v>
      </c>
      <c r="D30" s="64">
        <f>IF(C30&gt;0,C30-AK30-1,0)</f>
        <v>0</v>
      </c>
      <c r="E30" s="37">
        <v>0</v>
      </c>
      <c r="F30" s="38" t="e">
        <f>E30/C30</f>
        <v>#DIV/0!</v>
      </c>
      <c r="G30" s="100"/>
      <c r="H30" s="95"/>
      <c r="I30" s="95"/>
      <c r="J30" s="95"/>
      <c r="K30" s="95"/>
      <c r="L30" s="95"/>
      <c r="M30" s="100"/>
      <c r="N30" s="95"/>
      <c r="O30" s="95"/>
      <c r="P30" s="95"/>
      <c r="Q30" s="95"/>
      <c r="R30" s="95"/>
      <c r="S30" s="100"/>
      <c r="T30" s="95"/>
      <c r="U30" s="95"/>
      <c r="V30" s="95"/>
      <c r="W30" s="95"/>
      <c r="X30" s="95"/>
      <c r="Y30" s="100"/>
      <c r="Z30" s="95"/>
      <c r="AA30" s="95"/>
      <c r="AB30" s="95"/>
      <c r="AC30" s="95"/>
      <c r="AD30" s="95"/>
      <c r="AE30" s="100"/>
      <c r="AF30" s="95"/>
      <c r="AG30" s="95"/>
      <c r="AH30" s="95"/>
      <c r="AI30" s="95"/>
      <c r="AJ30" s="95"/>
      <c r="AK30" s="74">
        <f>SUM(G30:AI30)</f>
        <v>0</v>
      </c>
      <c r="AL30" s="39"/>
      <c r="AM30" s="72" t="e">
        <f>AL30/AK30</f>
        <v>#DIV/0!</v>
      </c>
    </row>
    <row r="31" spans="1:39" ht="49.95" hidden="1" customHeight="1" outlineLevel="1" thickTop="1" x14ac:dyDescent="0.5">
      <c r="B31" s="58" t="s">
        <v>55</v>
      </c>
      <c r="C31" s="62"/>
      <c r="D31" s="62"/>
      <c r="E31" s="34"/>
      <c r="F31" s="34"/>
      <c r="G31" s="99"/>
      <c r="H31" s="93"/>
      <c r="I31" s="93"/>
      <c r="J31" s="93"/>
      <c r="K31" s="93"/>
      <c r="L31" s="93"/>
      <c r="M31" s="99"/>
      <c r="N31" s="93"/>
      <c r="O31" s="93"/>
      <c r="P31" s="93"/>
      <c r="Q31" s="93"/>
      <c r="R31" s="93"/>
      <c r="S31" s="99"/>
      <c r="T31" s="93"/>
      <c r="U31" s="93"/>
      <c r="V31" s="93"/>
      <c r="W31" s="93"/>
      <c r="X31" s="93"/>
      <c r="Y31" s="99"/>
      <c r="Z31" s="93"/>
      <c r="AA31" s="93"/>
      <c r="AB31" s="93"/>
      <c r="AC31" s="93"/>
      <c r="AD31" s="93"/>
      <c r="AE31" s="99"/>
      <c r="AF31" s="93"/>
      <c r="AG31" s="93"/>
      <c r="AH31" s="93"/>
      <c r="AI31" s="93"/>
      <c r="AJ31" s="93"/>
      <c r="AK31" s="78"/>
      <c r="AL31" s="39"/>
      <c r="AM31" s="71"/>
    </row>
    <row r="32" spans="1:39" ht="31.95" hidden="1" customHeight="1" outlineLevel="1" thickBot="1" x14ac:dyDescent="0.45">
      <c r="B32" s="59"/>
      <c r="C32" s="65">
        <v>0</v>
      </c>
      <c r="D32" s="66">
        <f>IF(C32&gt;0,C32-AK32-1,0)</f>
        <v>0</v>
      </c>
      <c r="E32" s="41">
        <v>0</v>
      </c>
      <c r="F32" s="38" t="e">
        <f>E32/C32</f>
        <v>#DIV/0!</v>
      </c>
      <c r="G32" s="100"/>
      <c r="H32" s="95"/>
      <c r="I32" s="95"/>
      <c r="J32" s="95"/>
      <c r="K32" s="95"/>
      <c r="L32" s="95"/>
      <c r="M32" s="100"/>
      <c r="N32" s="95"/>
      <c r="O32" s="95"/>
      <c r="P32" s="95"/>
      <c r="Q32" s="95"/>
      <c r="R32" s="95"/>
      <c r="S32" s="100"/>
      <c r="T32" s="95"/>
      <c r="U32" s="95"/>
      <c r="V32" s="95"/>
      <c r="W32" s="95"/>
      <c r="X32" s="95"/>
      <c r="Y32" s="100"/>
      <c r="Z32" s="95"/>
      <c r="AA32" s="95"/>
      <c r="AB32" s="95"/>
      <c r="AC32" s="95"/>
      <c r="AD32" s="95"/>
      <c r="AE32" s="100"/>
      <c r="AF32" s="95"/>
      <c r="AG32" s="95"/>
      <c r="AH32" s="95"/>
      <c r="AI32" s="95"/>
      <c r="AJ32" s="95"/>
      <c r="AK32" s="74">
        <f>SUM(G32:AI32)</f>
        <v>0</v>
      </c>
      <c r="AL32" s="39"/>
      <c r="AM32" s="72" t="e">
        <f>AL32/AK32</f>
        <v>#DIV/0!</v>
      </c>
    </row>
    <row r="33" spans="1:39" ht="49.95" hidden="1" customHeight="1" outlineLevel="1" thickTop="1" x14ac:dyDescent="0.5">
      <c r="B33" s="58" t="s">
        <v>56</v>
      </c>
      <c r="C33" s="62"/>
      <c r="D33" s="62"/>
      <c r="E33" s="34"/>
      <c r="F33" s="34"/>
      <c r="G33" s="99"/>
      <c r="H33" s="93"/>
      <c r="I33" s="93"/>
      <c r="J33" s="93"/>
      <c r="K33" s="93"/>
      <c r="L33" s="93"/>
      <c r="M33" s="99"/>
      <c r="N33" s="93"/>
      <c r="O33" s="93"/>
      <c r="P33" s="93"/>
      <c r="Q33" s="93"/>
      <c r="R33" s="93"/>
      <c r="S33" s="99"/>
      <c r="T33" s="93"/>
      <c r="U33" s="93"/>
      <c r="V33" s="93"/>
      <c r="W33" s="93"/>
      <c r="X33" s="93"/>
      <c r="Y33" s="99"/>
      <c r="Z33" s="93"/>
      <c r="AA33" s="93"/>
      <c r="AB33" s="93"/>
      <c r="AC33" s="93"/>
      <c r="AD33" s="93"/>
      <c r="AE33" s="99"/>
      <c r="AF33" s="93"/>
      <c r="AG33" s="93"/>
      <c r="AH33" s="93"/>
      <c r="AI33" s="93"/>
      <c r="AJ33" s="93"/>
      <c r="AK33" s="78"/>
      <c r="AL33" s="39"/>
      <c r="AM33" s="73"/>
    </row>
    <row r="34" spans="1:39" ht="31.95" hidden="1" customHeight="1" outlineLevel="1" thickBot="1" x14ac:dyDescent="0.45">
      <c r="B34" s="59"/>
      <c r="C34" s="63">
        <v>0</v>
      </c>
      <c r="D34" s="64">
        <f>IF(C34&gt;0,C34-AK34-1,0)</f>
        <v>0</v>
      </c>
      <c r="E34" s="37">
        <v>0</v>
      </c>
      <c r="F34" s="38" t="e">
        <f>E34/C34</f>
        <v>#DIV/0!</v>
      </c>
      <c r="G34" s="100"/>
      <c r="H34" s="95"/>
      <c r="I34" s="95"/>
      <c r="J34" s="95"/>
      <c r="K34" s="95"/>
      <c r="L34" s="95"/>
      <c r="M34" s="100"/>
      <c r="N34" s="95"/>
      <c r="O34" s="95"/>
      <c r="P34" s="95"/>
      <c r="Q34" s="95"/>
      <c r="R34" s="95"/>
      <c r="S34" s="100"/>
      <c r="T34" s="95"/>
      <c r="U34" s="95"/>
      <c r="V34" s="95"/>
      <c r="W34" s="95"/>
      <c r="X34" s="95"/>
      <c r="Y34" s="100"/>
      <c r="Z34" s="95"/>
      <c r="AA34" s="95"/>
      <c r="AB34" s="95"/>
      <c r="AC34" s="95"/>
      <c r="AD34" s="95"/>
      <c r="AE34" s="100"/>
      <c r="AF34" s="95"/>
      <c r="AG34" s="95"/>
      <c r="AH34" s="95"/>
      <c r="AI34" s="95"/>
      <c r="AJ34" s="95"/>
      <c r="AK34" s="74">
        <f>SUM(G34:AI34)</f>
        <v>0</v>
      </c>
      <c r="AL34" s="39"/>
      <c r="AM34" s="72" t="e">
        <f>AL34/AK34</f>
        <v>#DIV/0!</v>
      </c>
    </row>
    <row r="35" spans="1:39" ht="49.95" hidden="1" customHeight="1" outlineLevel="1" thickTop="1" x14ac:dyDescent="0.5">
      <c r="B35" s="58" t="s">
        <v>57</v>
      </c>
      <c r="C35" s="62"/>
      <c r="D35" s="62"/>
      <c r="E35" s="34"/>
      <c r="F35" s="34"/>
      <c r="G35" s="99"/>
      <c r="H35" s="93"/>
      <c r="I35" s="93"/>
      <c r="J35" s="93"/>
      <c r="K35" s="93"/>
      <c r="L35" s="93"/>
      <c r="M35" s="99"/>
      <c r="N35" s="93"/>
      <c r="O35" s="93"/>
      <c r="P35" s="93"/>
      <c r="Q35" s="93"/>
      <c r="R35" s="93"/>
      <c r="S35" s="99"/>
      <c r="T35" s="93"/>
      <c r="U35" s="93"/>
      <c r="V35" s="93"/>
      <c r="W35" s="93"/>
      <c r="X35" s="93"/>
      <c r="Y35" s="99"/>
      <c r="Z35" s="93"/>
      <c r="AA35" s="93"/>
      <c r="AB35" s="93"/>
      <c r="AC35" s="93"/>
      <c r="AD35" s="93"/>
      <c r="AE35" s="99"/>
      <c r="AF35" s="93"/>
      <c r="AG35" s="93"/>
      <c r="AH35" s="93"/>
      <c r="AI35" s="93"/>
      <c r="AJ35" s="93"/>
      <c r="AK35" s="78"/>
      <c r="AL35" s="39"/>
      <c r="AM35" s="73"/>
    </row>
    <row r="36" spans="1:39" ht="31.95" hidden="1" customHeight="1" outlineLevel="1" thickBot="1" x14ac:dyDescent="0.45">
      <c r="B36" s="59"/>
      <c r="C36" s="63">
        <v>0</v>
      </c>
      <c r="D36" s="64">
        <f>IF(C36&gt;0,C36-AK36-1,0)</f>
        <v>0</v>
      </c>
      <c r="E36" s="37">
        <v>0</v>
      </c>
      <c r="F36" s="38" t="e">
        <f>E36/C36</f>
        <v>#DIV/0!</v>
      </c>
      <c r="G36" s="100"/>
      <c r="H36" s="95"/>
      <c r="I36" s="95"/>
      <c r="J36" s="95"/>
      <c r="K36" s="95"/>
      <c r="L36" s="95"/>
      <c r="M36" s="100"/>
      <c r="N36" s="95"/>
      <c r="O36" s="95"/>
      <c r="P36" s="95"/>
      <c r="Q36" s="95"/>
      <c r="R36" s="95"/>
      <c r="S36" s="100"/>
      <c r="T36" s="95"/>
      <c r="U36" s="95"/>
      <c r="V36" s="95"/>
      <c r="W36" s="95"/>
      <c r="X36" s="95"/>
      <c r="Y36" s="100"/>
      <c r="Z36" s="95"/>
      <c r="AA36" s="95"/>
      <c r="AB36" s="95"/>
      <c r="AC36" s="95"/>
      <c r="AD36" s="95"/>
      <c r="AE36" s="100"/>
      <c r="AF36" s="95"/>
      <c r="AG36" s="95"/>
      <c r="AH36" s="95"/>
      <c r="AI36" s="95"/>
      <c r="AJ36" s="95"/>
      <c r="AK36" s="74">
        <f>SUM(G36:AI36)</f>
        <v>0</v>
      </c>
      <c r="AL36" s="39"/>
      <c r="AM36" s="72" t="e">
        <f>AL36/AK36</f>
        <v>#DIV/0!</v>
      </c>
    </row>
    <row r="37" spans="1:39" ht="13.05" customHeight="1" collapsed="1" thickTop="1" thickBot="1" x14ac:dyDescent="0.45">
      <c r="A37" s="113" t="s">
        <v>49</v>
      </c>
      <c r="B37" s="122"/>
      <c r="C37" s="123"/>
      <c r="D37" s="124"/>
      <c r="E37" s="125"/>
      <c r="F37" s="126"/>
      <c r="G37" s="127"/>
      <c r="H37" s="128"/>
      <c r="I37" s="128"/>
      <c r="J37" s="128"/>
      <c r="K37" s="128"/>
      <c r="L37" s="128"/>
      <c r="M37" s="127"/>
      <c r="N37" s="128"/>
      <c r="O37" s="128"/>
      <c r="P37" s="128"/>
      <c r="Q37" s="128"/>
      <c r="R37" s="128"/>
      <c r="S37" s="127"/>
      <c r="T37" s="128"/>
      <c r="U37" s="128"/>
      <c r="V37" s="128"/>
      <c r="W37" s="128"/>
      <c r="X37" s="128"/>
      <c r="Y37" s="127"/>
      <c r="Z37" s="128"/>
      <c r="AA37" s="128"/>
      <c r="AB37" s="128"/>
      <c r="AC37" s="128"/>
      <c r="AD37" s="128"/>
      <c r="AE37" s="127"/>
      <c r="AF37" s="128"/>
      <c r="AG37" s="128"/>
      <c r="AH37" s="128"/>
      <c r="AI37" s="128"/>
      <c r="AJ37" s="128"/>
      <c r="AK37" s="74"/>
      <c r="AL37" s="39"/>
      <c r="AM37" s="72"/>
    </row>
    <row r="38" spans="1:39" ht="49.95" hidden="1" customHeight="1" outlineLevel="1" thickTop="1" x14ac:dyDescent="0.5">
      <c r="B38" s="58" t="s">
        <v>81</v>
      </c>
      <c r="C38" s="62"/>
      <c r="D38" s="62"/>
      <c r="E38" s="34"/>
      <c r="F38" s="34"/>
      <c r="G38" s="119"/>
      <c r="H38" s="120"/>
      <c r="I38" s="120"/>
      <c r="J38" s="120"/>
      <c r="K38" s="120"/>
      <c r="L38" s="120"/>
      <c r="M38" s="119"/>
      <c r="N38" s="120"/>
      <c r="O38" s="120"/>
      <c r="P38" s="120"/>
      <c r="Q38" s="120"/>
      <c r="R38" s="120"/>
      <c r="S38" s="119"/>
      <c r="T38" s="120"/>
      <c r="U38" s="120"/>
      <c r="V38" s="120"/>
      <c r="W38" s="120"/>
      <c r="X38" s="120"/>
      <c r="Y38" s="119"/>
      <c r="Z38" s="120"/>
      <c r="AA38" s="120"/>
      <c r="AB38" s="120"/>
      <c r="AC38" s="120"/>
      <c r="AD38" s="120"/>
      <c r="AE38" s="119"/>
      <c r="AF38" s="120"/>
      <c r="AG38" s="120"/>
      <c r="AH38" s="120"/>
      <c r="AI38" s="120"/>
      <c r="AJ38" s="120"/>
      <c r="AK38" s="78"/>
      <c r="AL38" s="39"/>
      <c r="AM38" s="71"/>
    </row>
    <row r="39" spans="1:39" ht="31.95" hidden="1" customHeight="1" outlineLevel="1" thickBot="1" x14ac:dyDescent="0.45">
      <c r="B39" s="59"/>
      <c r="C39" s="63">
        <v>0</v>
      </c>
      <c r="D39" s="64">
        <f>IF(C39&gt;0,C39-AK39-1,0)</f>
        <v>0</v>
      </c>
      <c r="E39" s="37">
        <v>0</v>
      </c>
      <c r="F39" s="38" t="e">
        <f>E39/C39</f>
        <v>#DIV/0!</v>
      </c>
      <c r="G39" s="100"/>
      <c r="H39" s="95"/>
      <c r="I39" s="95"/>
      <c r="J39" s="95"/>
      <c r="K39" s="95"/>
      <c r="L39" s="95"/>
      <c r="M39" s="100"/>
      <c r="N39" s="95"/>
      <c r="O39" s="95"/>
      <c r="P39" s="95"/>
      <c r="Q39" s="95"/>
      <c r="R39" s="95"/>
      <c r="S39" s="100"/>
      <c r="T39" s="95"/>
      <c r="U39" s="95"/>
      <c r="V39" s="95"/>
      <c r="W39" s="95"/>
      <c r="X39" s="95"/>
      <c r="Y39" s="100"/>
      <c r="Z39" s="95"/>
      <c r="AA39" s="95"/>
      <c r="AB39" s="95"/>
      <c r="AC39" s="95"/>
      <c r="AD39" s="95"/>
      <c r="AE39" s="100"/>
      <c r="AF39" s="95"/>
      <c r="AG39" s="95"/>
      <c r="AH39" s="95"/>
      <c r="AI39" s="95"/>
      <c r="AJ39" s="95"/>
      <c r="AK39" s="74">
        <f>SUM(G39:AI39)</f>
        <v>0</v>
      </c>
      <c r="AL39" s="39"/>
      <c r="AM39" s="72" t="e">
        <f>AL39/AK39</f>
        <v>#DIV/0!</v>
      </c>
    </row>
    <row r="40" spans="1:39" ht="49.95" hidden="1" customHeight="1" outlineLevel="1" thickTop="1" x14ac:dyDescent="0.5">
      <c r="B40" s="58" t="s">
        <v>82</v>
      </c>
      <c r="C40" s="62"/>
      <c r="D40" s="62"/>
      <c r="E40" s="34"/>
      <c r="F40" s="34"/>
      <c r="G40" s="99"/>
      <c r="H40" s="93"/>
      <c r="I40" s="93"/>
      <c r="J40" s="93"/>
      <c r="K40" s="93"/>
      <c r="L40" s="93"/>
      <c r="M40" s="99"/>
      <c r="N40" s="93"/>
      <c r="O40" s="93"/>
      <c r="P40" s="93"/>
      <c r="Q40" s="93"/>
      <c r="R40" s="93"/>
      <c r="S40" s="99"/>
      <c r="T40" s="93"/>
      <c r="U40" s="93"/>
      <c r="V40" s="93"/>
      <c r="W40" s="93"/>
      <c r="X40" s="93"/>
      <c r="Y40" s="99"/>
      <c r="Z40" s="93"/>
      <c r="AA40" s="93"/>
      <c r="AB40" s="93"/>
      <c r="AC40" s="93"/>
      <c r="AD40" s="93"/>
      <c r="AE40" s="99"/>
      <c r="AF40" s="93"/>
      <c r="AG40" s="93"/>
      <c r="AH40" s="93"/>
      <c r="AI40" s="93"/>
      <c r="AJ40" s="93"/>
      <c r="AK40" s="78"/>
      <c r="AL40" s="39"/>
      <c r="AM40" s="71"/>
    </row>
    <row r="41" spans="1:39" ht="31.95" hidden="1" customHeight="1" outlineLevel="1" thickBot="1" x14ac:dyDescent="0.45">
      <c r="B41" s="59"/>
      <c r="C41" s="65">
        <v>0</v>
      </c>
      <c r="D41" s="66">
        <f>IF(C41&gt;0,C41-AK41-1,0)</f>
        <v>0</v>
      </c>
      <c r="E41" s="41">
        <v>0</v>
      </c>
      <c r="F41" s="38" t="e">
        <f>E41/C41</f>
        <v>#DIV/0!</v>
      </c>
      <c r="G41" s="100"/>
      <c r="H41" s="95"/>
      <c r="I41" s="95"/>
      <c r="J41" s="95"/>
      <c r="K41" s="95"/>
      <c r="L41" s="95"/>
      <c r="M41" s="100"/>
      <c r="N41" s="95"/>
      <c r="O41" s="95"/>
      <c r="P41" s="95"/>
      <c r="Q41" s="95"/>
      <c r="R41" s="95"/>
      <c r="S41" s="100"/>
      <c r="T41" s="95"/>
      <c r="U41" s="95"/>
      <c r="V41" s="95"/>
      <c r="W41" s="95"/>
      <c r="X41" s="95"/>
      <c r="Y41" s="100"/>
      <c r="Z41" s="95"/>
      <c r="AA41" s="95"/>
      <c r="AB41" s="95"/>
      <c r="AC41" s="95"/>
      <c r="AD41" s="95"/>
      <c r="AE41" s="100"/>
      <c r="AF41" s="95"/>
      <c r="AG41" s="95"/>
      <c r="AH41" s="95"/>
      <c r="AI41" s="95"/>
      <c r="AJ41" s="95"/>
      <c r="AK41" s="74">
        <f>SUM(G41:AI41)</f>
        <v>0</v>
      </c>
      <c r="AL41" s="39"/>
      <c r="AM41" s="72" t="e">
        <f>AL41/AK41</f>
        <v>#DIV/0!</v>
      </c>
    </row>
    <row r="42" spans="1:39" ht="49.95" hidden="1" customHeight="1" outlineLevel="1" thickTop="1" x14ac:dyDescent="0.5">
      <c r="B42" s="58" t="s">
        <v>83</v>
      </c>
      <c r="C42" s="62"/>
      <c r="D42" s="62"/>
      <c r="E42" s="34"/>
      <c r="F42" s="34"/>
      <c r="G42" s="99"/>
      <c r="H42" s="93"/>
      <c r="I42" s="93"/>
      <c r="J42" s="93"/>
      <c r="K42" s="93"/>
      <c r="L42" s="93"/>
      <c r="M42" s="99"/>
      <c r="N42" s="93"/>
      <c r="O42" s="93"/>
      <c r="P42" s="93"/>
      <c r="Q42" s="93"/>
      <c r="R42" s="93"/>
      <c r="S42" s="99"/>
      <c r="T42" s="93"/>
      <c r="U42" s="93"/>
      <c r="V42" s="93"/>
      <c r="W42" s="93"/>
      <c r="X42" s="93"/>
      <c r="Y42" s="99"/>
      <c r="Z42" s="93"/>
      <c r="AA42" s="93"/>
      <c r="AB42" s="93"/>
      <c r="AC42" s="93"/>
      <c r="AD42" s="93"/>
      <c r="AE42" s="99"/>
      <c r="AF42" s="93"/>
      <c r="AG42" s="93"/>
      <c r="AH42" s="93"/>
      <c r="AI42" s="93"/>
      <c r="AJ42" s="93"/>
      <c r="AK42" s="78"/>
      <c r="AL42" s="39"/>
      <c r="AM42" s="73"/>
    </row>
    <row r="43" spans="1:39" ht="31.95" hidden="1" customHeight="1" outlineLevel="1" thickBot="1" x14ac:dyDescent="0.45">
      <c r="B43" s="59"/>
      <c r="C43" s="63">
        <v>0</v>
      </c>
      <c r="D43" s="64">
        <f>IF(C43&gt;0,C43-AK43-1,0)</f>
        <v>0</v>
      </c>
      <c r="E43" s="37">
        <v>0</v>
      </c>
      <c r="F43" s="38" t="e">
        <f>E43/C43</f>
        <v>#DIV/0!</v>
      </c>
      <c r="G43" s="100"/>
      <c r="H43" s="95"/>
      <c r="I43" s="95"/>
      <c r="J43" s="95"/>
      <c r="K43" s="95"/>
      <c r="L43" s="95"/>
      <c r="M43" s="100"/>
      <c r="N43" s="95"/>
      <c r="O43" s="95"/>
      <c r="P43" s="95"/>
      <c r="Q43" s="95"/>
      <c r="R43" s="95"/>
      <c r="S43" s="100"/>
      <c r="T43" s="95"/>
      <c r="U43" s="95"/>
      <c r="V43" s="95"/>
      <c r="W43" s="95"/>
      <c r="X43" s="95"/>
      <c r="Y43" s="100"/>
      <c r="Z43" s="95"/>
      <c r="AA43" s="95"/>
      <c r="AB43" s="95"/>
      <c r="AC43" s="95"/>
      <c r="AD43" s="95"/>
      <c r="AE43" s="100"/>
      <c r="AF43" s="95"/>
      <c r="AG43" s="95"/>
      <c r="AH43" s="95"/>
      <c r="AI43" s="95"/>
      <c r="AJ43" s="95"/>
      <c r="AK43" s="74">
        <f>SUM(G43:AI43)</f>
        <v>0</v>
      </c>
      <c r="AL43" s="39"/>
      <c r="AM43" s="72" t="e">
        <f>AL43/AK43</f>
        <v>#DIV/0!</v>
      </c>
    </row>
    <row r="44" spans="1:39" ht="49.95" hidden="1" customHeight="1" outlineLevel="1" thickTop="1" x14ac:dyDescent="0.5">
      <c r="B44" s="58" t="s">
        <v>84</v>
      </c>
      <c r="C44" s="62"/>
      <c r="D44" s="62"/>
      <c r="E44" s="34"/>
      <c r="F44" s="34"/>
      <c r="G44" s="99"/>
      <c r="H44" s="93"/>
      <c r="I44" s="93"/>
      <c r="J44" s="93"/>
      <c r="K44" s="93"/>
      <c r="L44" s="93"/>
      <c r="M44" s="99"/>
      <c r="N44" s="93"/>
      <c r="O44" s="93"/>
      <c r="P44" s="93"/>
      <c r="Q44" s="93"/>
      <c r="R44" s="93"/>
      <c r="S44" s="99"/>
      <c r="T44" s="93"/>
      <c r="U44" s="93"/>
      <c r="V44" s="93"/>
      <c r="W44" s="93"/>
      <c r="X44" s="93"/>
      <c r="Y44" s="99"/>
      <c r="Z44" s="93"/>
      <c r="AA44" s="93"/>
      <c r="AB44" s="93"/>
      <c r="AC44" s="93"/>
      <c r="AD44" s="93"/>
      <c r="AE44" s="99"/>
      <c r="AF44" s="93"/>
      <c r="AG44" s="93"/>
      <c r="AH44" s="93"/>
      <c r="AI44" s="93"/>
      <c r="AJ44" s="93"/>
      <c r="AK44" s="78"/>
      <c r="AL44" s="39"/>
      <c r="AM44" s="73"/>
    </row>
    <row r="45" spans="1:39" ht="31.95" hidden="1" customHeight="1" outlineLevel="1" thickBot="1" x14ac:dyDescent="0.45">
      <c r="B45" s="59"/>
      <c r="C45" s="63">
        <v>0</v>
      </c>
      <c r="D45" s="64">
        <f>IF(C45&gt;0,C45-AK45-1,0)</f>
        <v>0</v>
      </c>
      <c r="E45" s="37">
        <v>0</v>
      </c>
      <c r="F45" s="38" t="e">
        <f>E45/C45</f>
        <v>#DIV/0!</v>
      </c>
      <c r="G45" s="100"/>
      <c r="H45" s="95"/>
      <c r="I45" s="95"/>
      <c r="J45" s="95"/>
      <c r="K45" s="95"/>
      <c r="L45" s="95"/>
      <c r="M45" s="100"/>
      <c r="N45" s="95"/>
      <c r="O45" s="95"/>
      <c r="P45" s="95"/>
      <c r="Q45" s="95"/>
      <c r="R45" s="95"/>
      <c r="S45" s="100"/>
      <c r="T45" s="95"/>
      <c r="U45" s="95"/>
      <c r="V45" s="95"/>
      <c r="W45" s="95"/>
      <c r="X45" s="95"/>
      <c r="Y45" s="100"/>
      <c r="Z45" s="95"/>
      <c r="AA45" s="95"/>
      <c r="AB45" s="95"/>
      <c r="AC45" s="95"/>
      <c r="AD45" s="95"/>
      <c r="AE45" s="100"/>
      <c r="AF45" s="95"/>
      <c r="AG45" s="95"/>
      <c r="AH45" s="95"/>
      <c r="AI45" s="95"/>
      <c r="AJ45" s="95"/>
      <c r="AK45" s="74">
        <f>SUM(G45:AI45)</f>
        <v>0</v>
      </c>
      <c r="AL45" s="39"/>
      <c r="AM45" s="72" t="e">
        <f>AL45/AK45</f>
        <v>#DIV/0!</v>
      </c>
    </row>
    <row r="46" spans="1:39" ht="13.05" customHeight="1" collapsed="1" thickTop="1" thickBot="1" x14ac:dyDescent="0.45">
      <c r="A46" s="113" t="s">
        <v>49</v>
      </c>
      <c r="B46" s="122"/>
      <c r="C46" s="123"/>
      <c r="D46" s="124"/>
      <c r="E46" s="125"/>
      <c r="F46" s="126"/>
      <c r="G46" s="127"/>
      <c r="H46" s="128"/>
      <c r="I46" s="128"/>
      <c r="J46" s="128"/>
      <c r="K46" s="128"/>
      <c r="L46" s="128"/>
      <c r="M46" s="127"/>
      <c r="N46" s="128"/>
      <c r="O46" s="128"/>
      <c r="P46" s="128"/>
      <c r="Q46" s="128"/>
      <c r="R46" s="128"/>
      <c r="S46" s="127"/>
      <c r="T46" s="128"/>
      <c r="U46" s="128"/>
      <c r="V46" s="128"/>
      <c r="W46" s="128"/>
      <c r="X46" s="128"/>
      <c r="Y46" s="127"/>
      <c r="Z46" s="128"/>
      <c r="AA46" s="128"/>
      <c r="AB46" s="128"/>
      <c r="AC46" s="128"/>
      <c r="AD46" s="128"/>
      <c r="AE46" s="127"/>
      <c r="AF46" s="128"/>
      <c r="AG46" s="128"/>
      <c r="AH46" s="128"/>
      <c r="AI46" s="128"/>
      <c r="AJ46" s="128"/>
      <c r="AK46" s="74"/>
      <c r="AL46" s="39"/>
      <c r="AM46" s="72"/>
    </row>
    <row r="47" spans="1:39" ht="49.95" hidden="1" customHeight="1" outlineLevel="1" thickTop="1" x14ac:dyDescent="0.5">
      <c r="B47" s="58" t="s">
        <v>85</v>
      </c>
      <c r="C47" s="62"/>
      <c r="D47" s="62"/>
      <c r="E47" s="34"/>
      <c r="F47" s="34"/>
      <c r="G47" s="119"/>
      <c r="H47" s="120"/>
      <c r="I47" s="120"/>
      <c r="J47" s="120"/>
      <c r="K47" s="120"/>
      <c r="L47" s="120"/>
      <c r="M47" s="119"/>
      <c r="N47" s="120"/>
      <c r="O47" s="120"/>
      <c r="P47" s="120"/>
      <c r="Q47" s="120"/>
      <c r="R47" s="120"/>
      <c r="S47" s="119"/>
      <c r="T47" s="120"/>
      <c r="U47" s="120"/>
      <c r="V47" s="120"/>
      <c r="W47" s="120"/>
      <c r="X47" s="120"/>
      <c r="Y47" s="119"/>
      <c r="Z47" s="120"/>
      <c r="AA47" s="120"/>
      <c r="AB47" s="120"/>
      <c r="AC47" s="120"/>
      <c r="AD47" s="120"/>
      <c r="AE47" s="119"/>
      <c r="AF47" s="120"/>
      <c r="AG47" s="120"/>
      <c r="AH47" s="120"/>
      <c r="AI47" s="120"/>
      <c r="AJ47" s="120"/>
      <c r="AK47" s="78"/>
      <c r="AL47" s="39"/>
      <c r="AM47" s="71"/>
    </row>
    <row r="48" spans="1:39" ht="31.95" hidden="1" customHeight="1" outlineLevel="1" thickBot="1" x14ac:dyDescent="0.45">
      <c r="B48" s="59"/>
      <c r="C48" s="63">
        <v>0</v>
      </c>
      <c r="D48" s="64">
        <f>IF(C48&gt;0,C48-AK48-1,0)</f>
        <v>0</v>
      </c>
      <c r="E48" s="37">
        <v>0</v>
      </c>
      <c r="F48" s="38" t="e">
        <f>E48/C48</f>
        <v>#DIV/0!</v>
      </c>
      <c r="G48" s="100"/>
      <c r="H48" s="95"/>
      <c r="I48" s="95"/>
      <c r="J48" s="95"/>
      <c r="K48" s="95"/>
      <c r="L48" s="95"/>
      <c r="M48" s="100"/>
      <c r="N48" s="95"/>
      <c r="O48" s="95"/>
      <c r="P48" s="95"/>
      <c r="Q48" s="95"/>
      <c r="R48" s="95"/>
      <c r="S48" s="100"/>
      <c r="T48" s="95"/>
      <c r="U48" s="95"/>
      <c r="V48" s="95"/>
      <c r="W48" s="95"/>
      <c r="X48" s="95"/>
      <c r="Y48" s="100"/>
      <c r="Z48" s="95"/>
      <c r="AA48" s="95"/>
      <c r="AB48" s="95"/>
      <c r="AC48" s="95"/>
      <c r="AD48" s="95"/>
      <c r="AE48" s="100"/>
      <c r="AF48" s="95"/>
      <c r="AG48" s="95"/>
      <c r="AH48" s="95"/>
      <c r="AI48" s="95"/>
      <c r="AJ48" s="95"/>
      <c r="AK48" s="74">
        <f>SUM(G48:AI48)</f>
        <v>0</v>
      </c>
      <c r="AL48" s="39"/>
      <c r="AM48" s="72" t="e">
        <f>AL48/AK48</f>
        <v>#DIV/0!</v>
      </c>
    </row>
    <row r="49" spans="1:39" ht="49.95" hidden="1" customHeight="1" outlineLevel="1" thickTop="1" x14ac:dyDescent="0.5">
      <c r="B49" s="58" t="s">
        <v>86</v>
      </c>
      <c r="C49" s="62"/>
      <c r="D49" s="62"/>
      <c r="E49" s="34"/>
      <c r="F49" s="34"/>
      <c r="G49" s="99"/>
      <c r="H49" s="93"/>
      <c r="I49" s="93"/>
      <c r="J49" s="93"/>
      <c r="K49" s="93"/>
      <c r="L49" s="93"/>
      <c r="M49" s="99"/>
      <c r="N49" s="93"/>
      <c r="O49" s="93"/>
      <c r="P49" s="93"/>
      <c r="Q49" s="93"/>
      <c r="R49" s="93"/>
      <c r="S49" s="99"/>
      <c r="T49" s="93"/>
      <c r="U49" s="93"/>
      <c r="V49" s="93"/>
      <c r="W49" s="93"/>
      <c r="X49" s="93"/>
      <c r="Y49" s="99"/>
      <c r="Z49" s="93"/>
      <c r="AA49" s="93"/>
      <c r="AB49" s="93"/>
      <c r="AC49" s="93"/>
      <c r="AD49" s="93"/>
      <c r="AE49" s="99"/>
      <c r="AF49" s="93"/>
      <c r="AG49" s="93"/>
      <c r="AH49" s="93"/>
      <c r="AI49" s="93"/>
      <c r="AJ49" s="93"/>
      <c r="AK49" s="78"/>
      <c r="AL49" s="39"/>
      <c r="AM49" s="71"/>
    </row>
    <row r="50" spans="1:39" ht="31.95" hidden="1" customHeight="1" outlineLevel="1" thickBot="1" x14ac:dyDescent="0.45">
      <c r="B50" s="59"/>
      <c r="C50" s="65">
        <v>0</v>
      </c>
      <c r="D50" s="66">
        <f>IF(C50&gt;0,C50-AK50-1,0)</f>
        <v>0</v>
      </c>
      <c r="E50" s="41">
        <v>0</v>
      </c>
      <c r="F50" s="38" t="e">
        <f>E50/C50</f>
        <v>#DIV/0!</v>
      </c>
      <c r="G50" s="100"/>
      <c r="H50" s="95"/>
      <c r="I50" s="95"/>
      <c r="J50" s="95"/>
      <c r="K50" s="95"/>
      <c r="L50" s="95"/>
      <c r="M50" s="100"/>
      <c r="N50" s="95"/>
      <c r="O50" s="95"/>
      <c r="P50" s="95"/>
      <c r="Q50" s="95"/>
      <c r="R50" s="95"/>
      <c r="S50" s="100"/>
      <c r="T50" s="95"/>
      <c r="U50" s="95"/>
      <c r="V50" s="95"/>
      <c r="W50" s="95"/>
      <c r="X50" s="95"/>
      <c r="Y50" s="100"/>
      <c r="Z50" s="95"/>
      <c r="AA50" s="95"/>
      <c r="AB50" s="95"/>
      <c r="AC50" s="95"/>
      <c r="AD50" s="95"/>
      <c r="AE50" s="100"/>
      <c r="AF50" s="95"/>
      <c r="AG50" s="95"/>
      <c r="AH50" s="95"/>
      <c r="AI50" s="95"/>
      <c r="AJ50" s="95"/>
      <c r="AK50" s="74">
        <f>SUM(G50:AI50)</f>
        <v>0</v>
      </c>
      <c r="AL50" s="39"/>
      <c r="AM50" s="72" t="e">
        <f>AL50/AK50</f>
        <v>#DIV/0!</v>
      </c>
    </row>
    <row r="51" spans="1:39" ht="49.95" hidden="1" customHeight="1" outlineLevel="1" thickTop="1" x14ac:dyDescent="0.5">
      <c r="B51" s="58" t="s">
        <v>87</v>
      </c>
      <c r="C51" s="62"/>
      <c r="D51" s="62"/>
      <c r="E51" s="34"/>
      <c r="F51" s="34"/>
      <c r="G51" s="99"/>
      <c r="H51" s="93"/>
      <c r="I51" s="93"/>
      <c r="J51" s="93"/>
      <c r="K51" s="93"/>
      <c r="L51" s="93"/>
      <c r="M51" s="99"/>
      <c r="N51" s="93"/>
      <c r="O51" s="93"/>
      <c r="P51" s="93"/>
      <c r="Q51" s="93"/>
      <c r="R51" s="93"/>
      <c r="S51" s="99"/>
      <c r="T51" s="93"/>
      <c r="U51" s="93"/>
      <c r="V51" s="93"/>
      <c r="W51" s="93"/>
      <c r="X51" s="93"/>
      <c r="Y51" s="99"/>
      <c r="Z51" s="93"/>
      <c r="AA51" s="93"/>
      <c r="AB51" s="93"/>
      <c r="AC51" s="93"/>
      <c r="AD51" s="93"/>
      <c r="AE51" s="99"/>
      <c r="AF51" s="93"/>
      <c r="AG51" s="93"/>
      <c r="AH51" s="93"/>
      <c r="AI51" s="93"/>
      <c r="AJ51" s="93"/>
      <c r="AK51" s="78"/>
      <c r="AL51" s="39"/>
      <c r="AM51" s="73"/>
    </row>
    <row r="52" spans="1:39" ht="31.95" hidden="1" customHeight="1" outlineLevel="1" thickBot="1" x14ac:dyDescent="0.45">
      <c r="B52" s="59"/>
      <c r="C52" s="63">
        <v>0</v>
      </c>
      <c r="D52" s="64">
        <f>IF(C52&gt;0,C52-AK52-1,0)</f>
        <v>0</v>
      </c>
      <c r="E52" s="37">
        <v>0</v>
      </c>
      <c r="F52" s="38" t="e">
        <f>E52/C52</f>
        <v>#DIV/0!</v>
      </c>
      <c r="G52" s="100"/>
      <c r="H52" s="95"/>
      <c r="I52" s="95"/>
      <c r="J52" s="95"/>
      <c r="K52" s="95"/>
      <c r="L52" s="95"/>
      <c r="M52" s="100"/>
      <c r="N52" s="95"/>
      <c r="O52" s="95"/>
      <c r="P52" s="95"/>
      <c r="Q52" s="95"/>
      <c r="R52" s="95"/>
      <c r="S52" s="100"/>
      <c r="T52" s="95"/>
      <c r="U52" s="95"/>
      <c r="V52" s="95"/>
      <c r="W52" s="95"/>
      <c r="X52" s="95"/>
      <c r="Y52" s="100"/>
      <c r="Z52" s="95"/>
      <c r="AA52" s="95"/>
      <c r="AB52" s="95"/>
      <c r="AC52" s="95"/>
      <c r="AD52" s="95"/>
      <c r="AE52" s="100"/>
      <c r="AF52" s="95"/>
      <c r="AG52" s="95"/>
      <c r="AH52" s="95"/>
      <c r="AI52" s="95"/>
      <c r="AJ52" s="95"/>
      <c r="AK52" s="74">
        <f>SUM(G52:AI52)</f>
        <v>0</v>
      </c>
      <c r="AL52" s="39"/>
      <c r="AM52" s="72" t="e">
        <f>AL52/AK52</f>
        <v>#DIV/0!</v>
      </c>
    </row>
    <row r="53" spans="1:39" ht="49.95" hidden="1" customHeight="1" outlineLevel="1" thickTop="1" x14ac:dyDescent="0.5">
      <c r="B53" s="58" t="s">
        <v>88</v>
      </c>
      <c r="C53" s="62"/>
      <c r="D53" s="62"/>
      <c r="E53" s="34"/>
      <c r="F53" s="34"/>
      <c r="G53" s="99"/>
      <c r="H53" s="93"/>
      <c r="I53" s="93"/>
      <c r="J53" s="93"/>
      <c r="K53" s="93"/>
      <c r="L53" s="93"/>
      <c r="M53" s="99"/>
      <c r="N53" s="93"/>
      <c r="O53" s="93"/>
      <c r="P53" s="93"/>
      <c r="Q53" s="93"/>
      <c r="R53" s="93"/>
      <c r="S53" s="99"/>
      <c r="T53" s="93"/>
      <c r="U53" s="93"/>
      <c r="V53" s="93"/>
      <c r="W53" s="93"/>
      <c r="X53" s="93"/>
      <c r="Y53" s="99"/>
      <c r="Z53" s="93"/>
      <c r="AA53" s="93"/>
      <c r="AB53" s="93"/>
      <c r="AC53" s="93"/>
      <c r="AD53" s="93"/>
      <c r="AE53" s="99"/>
      <c r="AF53" s="93"/>
      <c r="AG53" s="93"/>
      <c r="AH53" s="93"/>
      <c r="AI53" s="93"/>
      <c r="AJ53" s="93"/>
      <c r="AK53" s="78"/>
      <c r="AL53" s="39"/>
      <c r="AM53" s="73"/>
    </row>
    <row r="54" spans="1:39" ht="31.95" hidden="1" customHeight="1" outlineLevel="1" thickBot="1" x14ac:dyDescent="0.45">
      <c r="B54" s="59"/>
      <c r="C54" s="63">
        <v>0</v>
      </c>
      <c r="D54" s="64">
        <f>IF(C54&gt;0,C54-AK54-1,0)</f>
        <v>0</v>
      </c>
      <c r="E54" s="37">
        <v>0</v>
      </c>
      <c r="F54" s="38" t="e">
        <f>E54/C54</f>
        <v>#DIV/0!</v>
      </c>
      <c r="G54" s="100"/>
      <c r="H54" s="95"/>
      <c r="I54" s="95"/>
      <c r="J54" s="95"/>
      <c r="K54" s="95"/>
      <c r="L54" s="95"/>
      <c r="M54" s="100"/>
      <c r="N54" s="95"/>
      <c r="O54" s="95"/>
      <c r="P54" s="95"/>
      <c r="Q54" s="95"/>
      <c r="R54" s="95"/>
      <c r="S54" s="100"/>
      <c r="T54" s="95"/>
      <c r="U54" s="95"/>
      <c r="V54" s="95"/>
      <c r="W54" s="95"/>
      <c r="X54" s="95"/>
      <c r="Y54" s="100"/>
      <c r="Z54" s="95"/>
      <c r="AA54" s="95"/>
      <c r="AB54" s="95"/>
      <c r="AC54" s="95"/>
      <c r="AD54" s="95"/>
      <c r="AE54" s="100"/>
      <c r="AF54" s="95"/>
      <c r="AG54" s="95"/>
      <c r="AH54" s="95"/>
      <c r="AI54" s="95"/>
      <c r="AJ54" s="95"/>
      <c r="AK54" s="74">
        <f>SUM(G54:AI54)</f>
        <v>0</v>
      </c>
      <c r="AL54" s="39"/>
      <c r="AM54" s="72" t="e">
        <f>AL54/AK54</f>
        <v>#DIV/0!</v>
      </c>
    </row>
    <row r="55" spans="1:39" ht="13.05" customHeight="1" collapsed="1" thickTop="1" thickBot="1" x14ac:dyDescent="0.45">
      <c r="A55" s="113" t="s">
        <v>49</v>
      </c>
      <c r="B55" s="122"/>
      <c r="C55" s="123"/>
      <c r="D55" s="124"/>
      <c r="E55" s="125"/>
      <c r="F55" s="126"/>
      <c r="G55" s="127"/>
      <c r="H55" s="128"/>
      <c r="I55" s="128"/>
      <c r="J55" s="128"/>
      <c r="K55" s="128"/>
      <c r="L55" s="128"/>
      <c r="M55" s="127"/>
      <c r="N55" s="128"/>
      <c r="O55" s="128"/>
      <c r="P55" s="128"/>
      <c r="Q55" s="128"/>
      <c r="R55" s="128"/>
      <c r="S55" s="127"/>
      <c r="T55" s="128"/>
      <c r="U55" s="128"/>
      <c r="V55" s="128"/>
      <c r="W55" s="128"/>
      <c r="X55" s="128"/>
      <c r="Y55" s="127"/>
      <c r="Z55" s="128"/>
      <c r="AA55" s="128"/>
      <c r="AB55" s="128"/>
      <c r="AC55" s="128"/>
      <c r="AD55" s="128"/>
      <c r="AE55" s="127"/>
      <c r="AF55" s="128"/>
      <c r="AG55" s="128"/>
      <c r="AH55" s="128"/>
      <c r="AI55" s="128"/>
      <c r="AJ55" s="128"/>
      <c r="AK55" s="74"/>
      <c r="AL55" s="39"/>
      <c r="AM55" s="72"/>
    </row>
    <row r="56" spans="1:39" ht="34.950000000000003" customHeight="1" thickTop="1" thickBot="1" x14ac:dyDescent="0.55000000000000004">
      <c r="B56" s="121" t="s">
        <v>3</v>
      </c>
      <c r="C56" s="67">
        <f>SUM(C20,C23,C25,C27,C30,C32,C34,C36,C39,C41,C43,C45,C48,C50,C52,C54)</f>
        <v>0</v>
      </c>
      <c r="D56" s="67">
        <f>SUM(D20,D23,D25,D27,D30,D32,D34,D36,D39,D41,D43,D45,D48,D50,D52,D54)</f>
        <v>0</v>
      </c>
      <c r="E56" s="180">
        <f>SUM(E20,E23,E25,E27,E30,E32,E34,E36,E39,E41,E43,E45,E48,E50,E52,E54)</f>
        <v>0</v>
      </c>
      <c r="F56" s="43" t="e">
        <f>E56/C56</f>
        <v>#DIV/0!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79"/>
      <c r="AL56" s="45"/>
      <c r="AM56" s="46"/>
    </row>
    <row r="57" spans="1:39" ht="42" customHeight="1" thickBot="1" x14ac:dyDescent="0.45">
      <c r="B57" s="221" t="s">
        <v>30</v>
      </c>
      <c r="C57" s="222"/>
      <c r="D57" s="222"/>
      <c r="E57" s="222"/>
      <c r="F57" s="223"/>
      <c r="G57" s="186">
        <f>SUM(G20,G23,G25,G27,G30,G32,G34,G36,H20,H23,H25,H27,H30,H32,H34,H36,I20,I23,I25,I27,I30,I32,I34,I36,J20,J23,J25,J27,J30,J32,J34,J36,K20,K23,K25,K27,K30,K32,K34,K36,G39,H39,I39,J39,K39,G41,H41,I41,J41,K41,G43,H43,I43,J43,K43,G45,H45,I45,J45,K45,G48,H48,I48,J48,K48,G50,H50,I50,J50,K50,G52,H52,I52,J52,K52,G54,H54,I54,J54,K54)</f>
        <v>0</v>
      </c>
      <c r="H57" s="187"/>
      <c r="I57" s="187"/>
      <c r="J57" s="187"/>
      <c r="K57" s="188"/>
      <c r="L57" s="118"/>
      <c r="M57" s="186">
        <f>SUM(M20,M23,M25,M27,M30,M32,M34,M36,N20,N23,N25,N27,N30,N32,N34,N36,O20,O23,O25,O27,O30,O32,O34,O36,P20,P23,P25,P27,P30,P32,P34,P36,Q20,Q23,Q25,Q27,Q30,Q32,Q34,Q36,M39,N39,O39,P39,Q39,M41,N41,O41,P41,Q41,M43,N43,O43,P43,Q43,M45,N45,O45,P45,Q45,M48,N48,O48,P48,Q48,M50,N50,O50,P50,Q50,M52,N52,O52,P52,Q52,M54,N54,O54,P54,Q54)</f>
        <v>0</v>
      </c>
      <c r="N57" s="187"/>
      <c r="O57" s="187"/>
      <c r="P57" s="187"/>
      <c r="Q57" s="188"/>
      <c r="R57" s="118"/>
      <c r="S57" s="186">
        <f>SUM(S20,S23,S25,S27,S30,S32,S34,S36,T20,T23,T25,T27,T30,T32,T34,T36,U20,U23,U25,U27,U30,U32,U34,U36,V20,V23,V25,V27,V30,V32,V34,V36,W20,W23,W25,W27,W30,W32,W34,W36,S39,T39,U39,V39,W39,S41,T41,U41,V41,W41,S43,T43,U43,V43,W43,S45,T45,U45,V45,W45,S48,T48,U48,V48,W48,S50,T50,U50,V50,W50,S52,T52,U52,V52,W52,S54,T54,U54,V54,W54)</f>
        <v>0</v>
      </c>
      <c r="T57" s="187"/>
      <c r="U57" s="187"/>
      <c r="V57" s="187"/>
      <c r="W57" s="188"/>
      <c r="X57" s="118"/>
      <c r="Y57" s="186">
        <f>SUM(Y20,Y23,Y25,Y27,Y30,Y32,Y34,Y36,Z20,Z23,Z25,Z27,Z30,Z32,Z34,Z36,AA20,AA23,AA25,AA27,AA30,AA32,AA34,AA36,AB20,AB23,AB25,AB27,AB30,AB32,AB34,AB36,AC20,AC23,AC25,AC27,AC30,AC32,AC34,AC36,Y39,Z39,AA39,AB39,AC39,Y41,Z41,AA41,AB41,AC41,Y43,Z43,AA43,AB43,AC43,Y45,Z45,AA45,AB45,AC45,Y48,Z48,AA48,AB48,AC48,Y50,Z50,AA50,AB50,AC50,Y52,Z52,AA52,AB52,AC52,Y54,Z54,AA54,AB54,AC54)</f>
        <v>0</v>
      </c>
      <c r="Z57" s="187"/>
      <c r="AA57" s="187"/>
      <c r="AB57" s="187"/>
      <c r="AC57" s="188"/>
      <c r="AD57" s="118"/>
      <c r="AE57" s="186">
        <f>SUM(AE20,AE23,AE25,AE27,AE30,AE32,AE34,AE36,AF20,AF23,AF25,AF27,AF30,AF32,AF34,AF36,AG20,AG23,AG25,AG27,AG30,AG32,AG34,AG36,AH20,AH23,AH25,AH27,AH30,AH32,AH34,AH36,AI20,AI23,AI25,AI27,AI30,AI32,AI34,AI36,AE39,AF39,AG39,AH39,AI39,AE41,AF41,AG41,AH41,AI41,AE43,AF43,AG43,AH43,AI43,AE45,AF45,AG45,AH45,AI45,AE48,AF48,AG48,AH48,AI48,AE50,AF50,AG50,AH50,AI50,AE52,AF52,AG52,AH52,AI52,AE54,AF54,AG54,AH54,AI54)</f>
        <v>0</v>
      </c>
      <c r="AF57" s="187"/>
      <c r="AG57" s="187"/>
      <c r="AH57" s="187"/>
      <c r="AI57" s="188"/>
      <c r="AJ57" s="118"/>
      <c r="AK57" s="68">
        <f>SUM(AK20,AK23,AK25,AK27,AK30,AK32,AK34,AK36,AK39,AK41,AK43,AK45,AK48,AK50,AK52,AK54)</f>
        <v>0</v>
      </c>
      <c r="AL57" s="47">
        <f>SUM(AL20,AL23,AL25,AL27,AL30,AL32,AL34,AL36,AL39,AL41,AL43,AL45,AL48,AL50,AL52,AL54)</f>
        <v>0</v>
      </c>
      <c r="AM57" s="48" t="e">
        <f>AL57/AK57</f>
        <v>#DIV/0!</v>
      </c>
    </row>
    <row r="58" spans="1:39" ht="18.600000000000001" customHeight="1" x14ac:dyDescent="0.4">
      <c r="B58" s="20"/>
      <c r="C58" s="20"/>
      <c r="D58" s="20"/>
      <c r="E58" s="20"/>
      <c r="F58" s="20"/>
      <c r="G58" s="215" t="s">
        <v>58</v>
      </c>
      <c r="H58" s="216"/>
      <c r="I58" s="217"/>
      <c r="J58" s="49"/>
      <c r="K58" s="49"/>
      <c r="L58" s="49"/>
      <c r="M58" s="50"/>
      <c r="R58" s="49"/>
      <c r="X58" s="49"/>
      <c r="AD58" s="49"/>
      <c r="AJ58" s="49"/>
    </row>
    <row r="59" spans="1:39" ht="22.2" customHeight="1" thickBot="1" x14ac:dyDescent="0.45">
      <c r="B59" s="51"/>
      <c r="C59" s="20"/>
      <c r="D59" s="20"/>
      <c r="E59" s="20"/>
      <c r="F59" s="20"/>
      <c r="G59" s="218" t="s">
        <v>60</v>
      </c>
      <c r="H59" s="219"/>
      <c r="I59" s="220"/>
      <c r="J59" s="49"/>
      <c r="K59" s="49"/>
      <c r="L59" s="49"/>
      <c r="M59" s="49"/>
      <c r="R59" s="49"/>
      <c r="X59" s="49"/>
      <c r="AD59" s="49"/>
      <c r="AJ59" s="49"/>
    </row>
    <row r="60" spans="1:39" ht="29.25" customHeight="1" x14ac:dyDescent="0.4">
      <c r="B60" s="52"/>
      <c r="C60" s="20"/>
      <c r="D60" s="20"/>
      <c r="E60" s="20"/>
      <c r="F60" s="20"/>
      <c r="G60" s="53"/>
      <c r="H60" s="53"/>
      <c r="I60" s="54"/>
      <c r="J60" s="54"/>
      <c r="K60" s="54"/>
      <c r="L60" s="54"/>
      <c r="M60" s="27"/>
      <c r="R60" s="54"/>
      <c r="X60" s="54"/>
      <c r="AD60" s="54"/>
      <c r="AJ60" s="54"/>
    </row>
    <row r="61" spans="1:39" x14ac:dyDescent="0.4"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7"/>
      <c r="R61" s="20"/>
      <c r="X61" s="20"/>
      <c r="AD61" s="20"/>
      <c r="AJ61" s="20"/>
    </row>
    <row r="62" spans="1:39" x14ac:dyDescent="0.4"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7"/>
      <c r="R62" s="20"/>
      <c r="X62" s="20"/>
      <c r="AD62" s="20"/>
      <c r="AJ62" s="20"/>
    </row>
    <row r="63" spans="1:39" x14ac:dyDescent="0.4"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7"/>
      <c r="R63" s="20"/>
      <c r="X63" s="20"/>
      <c r="AD63" s="20"/>
      <c r="AJ63" s="20"/>
    </row>
  </sheetData>
  <sheetProtection sheet="1" formatCells="0" formatColumns="0" formatRows="0"/>
  <mergeCells count="49">
    <mergeCell ref="AE18:AI18"/>
    <mergeCell ref="AE57:AI57"/>
    <mergeCell ref="AJ1:AJ2"/>
    <mergeCell ref="AE14:AI14"/>
    <mergeCell ref="AE15:AI15"/>
    <mergeCell ref="AE16:AI16"/>
    <mergeCell ref="AE17:AI17"/>
    <mergeCell ref="G58:I58"/>
    <mergeCell ref="G59:I59"/>
    <mergeCell ref="B57:F57"/>
    <mergeCell ref="B14:B17"/>
    <mergeCell ref="C14:C17"/>
    <mergeCell ref="E14:E17"/>
    <mergeCell ref="D14:D17"/>
    <mergeCell ref="G14:K14"/>
    <mergeCell ref="G17:K17"/>
    <mergeCell ref="G15:K15"/>
    <mergeCell ref="G16:K16"/>
    <mergeCell ref="G18:K18"/>
    <mergeCell ref="G57:K57"/>
    <mergeCell ref="Y16:AC16"/>
    <mergeCell ref="Y15:AC15"/>
    <mergeCell ref="S18:W18"/>
    <mergeCell ref="S17:W17"/>
    <mergeCell ref="S16:W16"/>
    <mergeCell ref="S15:W15"/>
    <mergeCell ref="S14:W14"/>
    <mergeCell ref="M18:Q18"/>
    <mergeCell ref="M17:Q17"/>
    <mergeCell ref="C5:E5"/>
    <mergeCell ref="C6:E6"/>
    <mergeCell ref="C7:E7"/>
    <mergeCell ref="C8:E8"/>
    <mergeCell ref="B2:K2"/>
    <mergeCell ref="M57:Q57"/>
    <mergeCell ref="AD1:AD2"/>
    <mergeCell ref="AK14:AM14"/>
    <mergeCell ref="AK15:AM15"/>
    <mergeCell ref="S57:W57"/>
    <mergeCell ref="Y57:AC57"/>
    <mergeCell ref="M16:Q16"/>
    <mergeCell ref="M15:Q15"/>
    <mergeCell ref="M14:Q14"/>
    <mergeCell ref="L1:L2"/>
    <mergeCell ref="R1:R2"/>
    <mergeCell ref="X1:X2"/>
    <mergeCell ref="Y18:AC18"/>
    <mergeCell ref="Y17:AC17"/>
    <mergeCell ref="Y14:AC14"/>
  </mergeCells>
  <conditionalFormatting sqref="G16">
    <cfRule type="cellIs" dxfId="29" priority="32" operator="equal">
      <formula>"festivo"</formula>
    </cfRule>
  </conditionalFormatting>
  <conditionalFormatting sqref="G57 M57 S57 Y57">
    <cfRule type="cellIs" dxfId="28" priority="23" operator="greaterThan">
      <formula>G$18</formula>
    </cfRule>
  </conditionalFormatting>
  <conditionalFormatting sqref="M16">
    <cfRule type="cellIs" dxfId="27" priority="16" operator="equal">
      <formula>"festivo"</formula>
    </cfRule>
  </conditionalFormatting>
  <conditionalFormatting sqref="S16">
    <cfRule type="cellIs" dxfId="26" priority="14" operator="equal">
      <formula>"festivo"</formula>
    </cfRule>
  </conditionalFormatting>
  <conditionalFormatting sqref="Y16">
    <cfRule type="cellIs" dxfId="25" priority="12" operator="equal">
      <formula>"festivo"</formula>
    </cfRule>
  </conditionalFormatting>
  <conditionalFormatting sqref="AE16">
    <cfRule type="cellIs" dxfId="24" priority="1" operator="equal">
      <formula>"festivo"</formula>
    </cfRule>
  </conditionalFormatting>
  <conditionalFormatting sqref="AE57">
    <cfRule type="cellIs" dxfId="23" priority="2" operator="greaterThan">
      <formula>AE$18</formula>
    </cfRule>
  </conditionalFormatting>
  <conditionalFormatting sqref="AK20 AK23 AK25 AK27 AK30">
    <cfRule type="cellIs" dxfId="22" priority="36" stopIfTrue="1" operator="lessThan">
      <formula>$C20-1</formula>
    </cfRule>
    <cfRule type="cellIs" dxfId="21" priority="37" stopIfTrue="1" operator="greaterThan">
      <formula>$C20-1</formula>
    </cfRule>
  </conditionalFormatting>
  <conditionalFormatting sqref="AK32 AK34 AK36">
    <cfRule type="cellIs" dxfId="20" priority="34" stopIfTrue="1" operator="lessThan">
      <formula>$C32-1</formula>
    </cfRule>
    <cfRule type="cellIs" dxfId="19" priority="35" stopIfTrue="1" operator="greaterThan">
      <formula>$C32-1</formula>
    </cfRule>
  </conditionalFormatting>
  <conditionalFormatting sqref="AK39">
    <cfRule type="cellIs" dxfId="18" priority="9" stopIfTrue="1" operator="lessThan">
      <formula>$C39-1</formula>
    </cfRule>
    <cfRule type="cellIs" dxfId="17" priority="10" stopIfTrue="1" operator="greaterThan">
      <formula>$C39-1</formula>
    </cfRule>
  </conditionalFormatting>
  <conditionalFormatting sqref="AK41 AK43 AK45">
    <cfRule type="cellIs" dxfId="16" priority="7" stopIfTrue="1" operator="lessThan">
      <formula>$C41-1</formula>
    </cfRule>
    <cfRule type="cellIs" dxfId="15" priority="8" stopIfTrue="1" operator="greaterThan">
      <formula>$C41-1</formula>
    </cfRule>
  </conditionalFormatting>
  <conditionalFormatting sqref="AK48">
    <cfRule type="cellIs" dxfId="14" priority="5" stopIfTrue="1" operator="lessThan">
      <formula>$C48-1</formula>
    </cfRule>
    <cfRule type="cellIs" dxfId="13" priority="6" stopIfTrue="1" operator="greaterThan">
      <formula>$C48-1</formula>
    </cfRule>
  </conditionalFormatting>
  <conditionalFormatting sqref="AK50 AK52 AK54">
    <cfRule type="cellIs" dxfId="12" priority="3" stopIfTrue="1" operator="lessThan">
      <formula>$C50-1</formula>
    </cfRule>
    <cfRule type="cellIs" dxfId="11" priority="4" stopIfTrue="1" operator="greaterThan">
      <formula>$C50-1</formula>
    </cfRule>
  </conditionalFormatting>
  <dataValidations count="7">
    <dataValidation type="whole" allowBlank="1" showInputMessage="1" showErrorMessage="1" sqref="C3" xr:uid="{3DC30E01-E380-4AF2-AE80-874C64E60FF5}">
      <formula1>1</formula1>
      <formula2>21</formula2>
    </dataValidation>
    <dataValidation type="list" allowBlank="1" showInputMessage="1" showErrorMessage="1" sqref="K5:L8 R5:R8 X5:X8 I5:I8 AD5:AD8 AJ5:AJ8" xr:uid="{588FFAB0-63CF-4804-8885-952CCC7831EC}">
      <formula1>ORARI</formula1>
    </dataValidation>
    <dataValidation type="list" allowBlank="1" showInputMessage="1" showErrorMessage="1" sqref="C5:C8" xr:uid="{9788421C-4B2F-447E-94EF-04BC538C3B77}">
      <formula1>MATCH_FORMAT</formula1>
    </dataValidation>
    <dataValidation type="list" allowBlank="1" showInputMessage="1" showErrorMessage="1" sqref="M5:M8 G5:G8" xr:uid="{8724A262-B5A6-4D13-8859-56C26164612B}">
      <formula1>"1h, 1h15m,1h30m,2h"</formula1>
    </dataValidation>
    <dataValidation type="list" allowBlank="1" showInputMessage="1" showErrorMessage="1" sqref="K3:L3 R3 X3 AD3 AJ3" xr:uid="{ECCE564E-F298-4015-97DF-0C3CA6EDCE92}">
      <formula1>"all' aperto, al coperto"</formula1>
    </dataValidation>
    <dataValidation type="list" allowBlank="1" showInputMessage="1" showErrorMessage="1" sqref="G16 M16 S16 Y16 AE16" xr:uid="{D2C36FA1-3CB4-401D-B8C0-7E414D357B71}">
      <formula1>"feriale,festivo"</formula1>
    </dataValidation>
    <dataValidation type="list" allowBlank="1" showInputMessage="1" showErrorMessage="1" sqref="I3" xr:uid="{BC526328-D3D3-42DE-96BA-03F76AAD93F9}">
      <formula1>"sabbia,"</formula1>
    </dataValidation>
  </dataValidations>
  <hyperlinks>
    <hyperlink ref="G17" location="'IMPOSTA TURNI '!A1" display="IMPOSTA" xr:uid="{8C52C8DD-44FB-4F7B-A94C-07B9E28D1720}"/>
    <hyperlink ref="G17:K17" location="'IMPOSTA TURNI WEEKEND'!A1" display="IMPOSTA" xr:uid="{7783897B-3A55-4AA1-AA38-FBDF0B2EDB65}"/>
    <hyperlink ref="M17" location="'IMPOSTA TURNI '!A1" display="IMPOSTA" xr:uid="{AF7B081E-69E0-4538-9285-AFABCD9C4098}"/>
    <hyperlink ref="M17:Q17" location="'IMPOSTA TURNI WEEKEND'!A1" display="IMPOSTA" xr:uid="{94824778-9889-4BD5-AF03-9A8B8A9223A4}"/>
    <hyperlink ref="S17" location="'IMPOSTA TURNI '!A1" display="IMPOSTA" xr:uid="{720629E5-2680-49EE-8511-F223EBDA1543}"/>
    <hyperlink ref="S17:W17" location="'IMPOSTA TURNI WEEKEND'!A1" display="IMPOSTA" xr:uid="{C6CED7D3-5E9B-4E76-A196-46C7E662E8EA}"/>
    <hyperlink ref="Y17" location="'IMPOSTA TURNI '!A1" display="IMPOSTA" xr:uid="{0A1E10C0-7D3B-466F-A8A5-B5AB987D52E1}"/>
    <hyperlink ref="Y17:AC17" location="'IMPOSTA TURNI WEEKEND'!A1" display="IMPOSTA" xr:uid="{18E97500-2C26-4792-94E7-91D3B6BC6F03}"/>
    <hyperlink ref="AE17" location="'IMPOSTA TURNI '!A1" display="IMPOSTA" xr:uid="{EFFB8E73-70AB-441D-A26C-9A125A903103}"/>
    <hyperlink ref="AE17:AI17" location="'IMPOSTA TURNI WEEKEND'!A1" display="IMPOSTA" xr:uid="{1A1C7B26-2437-4C1E-969B-6995C67F2FE2}"/>
  </hyperlinks>
  <pageMargins left="0.25" right="0.25" top="0.33" bottom="0.24" header="0.3" footer="0.3"/>
  <pageSetup paperSize="9" scale="27" orientation="landscape" r:id="rId1"/>
  <ignoredErrors>
    <ignoredError sqref="AM56:AM57 AM22:AM27 F22:F27 AM29:AM36 F29:F36 F20 AM20" evalError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8013C-31AC-42EA-A601-851CD1015B1C}">
  <sheetPr codeName="Foglio1">
    <tabColor theme="3" tint="0.59999389629810485"/>
  </sheetPr>
  <dimension ref="A1:G20"/>
  <sheetViews>
    <sheetView zoomScaleNormal="100" workbookViewId="0">
      <selection activeCell="I13" sqref="I13"/>
    </sheetView>
  </sheetViews>
  <sheetFormatPr defaultColWidth="8.89453125" defaultRowHeight="14.4" x14ac:dyDescent="0.55000000000000004"/>
  <cols>
    <col min="1" max="1" width="15.3125" style="7" customWidth="1"/>
    <col min="2" max="6" width="8.89453125" style="8" customWidth="1"/>
    <col min="7" max="16384" width="8.89453125" style="1"/>
  </cols>
  <sheetData>
    <row r="1" spans="1:7" ht="32.1" customHeight="1" x14ac:dyDescent="0.55000000000000004">
      <c r="A1" s="9" t="s">
        <v>34</v>
      </c>
      <c r="B1" s="10">
        <f>WEEKEND!G57</f>
        <v>0</v>
      </c>
      <c r="C1" s="10">
        <f>WEEKEND!M57</f>
        <v>0</v>
      </c>
      <c r="D1" s="10">
        <f>WEEKEND!S57</f>
        <v>0</v>
      </c>
      <c r="E1" s="10">
        <f>WEEKEND!Y57</f>
        <v>0</v>
      </c>
      <c r="F1" s="10">
        <f>WEEKEND!AE57</f>
        <v>0</v>
      </c>
    </row>
    <row r="2" spans="1:7" ht="15.3" x14ac:dyDescent="0.55000000000000004">
      <c r="A2" s="11" t="s">
        <v>33</v>
      </c>
      <c r="B2" s="12">
        <f>SUM(B6:B20)</f>
        <v>0</v>
      </c>
      <c r="C2" s="12">
        <f t="shared" ref="C2:F2" si="0">SUM(C6:C20)</f>
        <v>0</v>
      </c>
      <c r="D2" s="12">
        <f t="shared" si="0"/>
        <v>0</v>
      </c>
      <c r="E2" s="12">
        <f t="shared" ref="E2" si="1">SUM(E6:E20)</f>
        <v>0</v>
      </c>
      <c r="F2" s="12">
        <f t="shared" si="0"/>
        <v>0</v>
      </c>
    </row>
    <row r="3" spans="1:7" ht="18.899999999999999" customHeight="1" x14ac:dyDescent="0.55000000000000004">
      <c r="A3" s="13" t="s">
        <v>26</v>
      </c>
      <c r="B3" s="14" t="str">
        <f>WEEKEND!G14</f>
        <v>gg/mm</v>
      </c>
      <c r="C3" s="14" t="str">
        <f>WEEKEND!M14</f>
        <v>gg/mm</v>
      </c>
      <c r="D3" s="14" t="str">
        <f>WEEKEND!S14</f>
        <v>gg/mm</v>
      </c>
      <c r="E3" s="14" t="str">
        <f>WEEKEND!Y14</f>
        <v>gg/mm</v>
      </c>
      <c r="F3" s="14" t="str">
        <f>WEEKEND!AE14</f>
        <v>gg/mm</v>
      </c>
    </row>
    <row r="4" spans="1:7" ht="18" customHeight="1" x14ac:dyDescent="0.55000000000000004">
      <c r="A4" s="129" t="s">
        <v>27</v>
      </c>
      <c r="B4" s="130" t="str">
        <f t="shared" ref="B4:F4" si="2">IF(B3="gg/mm","",(IF(B3="","",B3)))</f>
        <v/>
      </c>
      <c r="C4" s="130" t="str">
        <f t="shared" si="2"/>
        <v/>
      </c>
      <c r="D4" s="130" t="str">
        <f t="shared" si="2"/>
        <v/>
      </c>
      <c r="E4" s="130" t="str">
        <f t="shared" ref="E4" si="3">IF(E3="gg/mm","",(IF(E3="","",E3)))</f>
        <v/>
      </c>
      <c r="F4" s="130" t="str">
        <f t="shared" si="2"/>
        <v/>
      </c>
      <c r="G4" s="131"/>
    </row>
    <row r="5" spans="1:7" ht="17.100000000000001" customHeight="1" thickBot="1" x14ac:dyDescent="0.6">
      <c r="A5" s="15" t="s">
        <v>28</v>
      </c>
      <c r="B5" s="94">
        <f>WEEKEND!G16</f>
        <v>0</v>
      </c>
      <c r="C5" s="94">
        <f>WEEKEND!M16</f>
        <v>0</v>
      </c>
      <c r="D5" s="94">
        <f>WEEKEND!S16</f>
        <v>0</v>
      </c>
      <c r="E5" s="94">
        <f>WEEKEND!Y16</f>
        <v>0</v>
      </c>
      <c r="F5" s="94">
        <f>WEEKEND!AE16</f>
        <v>0</v>
      </c>
    </row>
    <row r="6" spans="1:7" ht="15.3" x14ac:dyDescent="0.55000000000000004">
      <c r="A6" s="5" t="s">
        <v>35</v>
      </c>
      <c r="B6" s="16"/>
      <c r="C6" s="16"/>
      <c r="D6" s="16"/>
      <c r="E6" s="16"/>
      <c r="F6" s="16"/>
    </row>
    <row r="7" spans="1:7" ht="15.3" x14ac:dyDescent="0.55000000000000004">
      <c r="A7" s="6" t="s">
        <v>35</v>
      </c>
      <c r="B7" s="17"/>
      <c r="C7" s="16"/>
      <c r="D7" s="16"/>
      <c r="E7" s="17"/>
      <c r="F7" s="17"/>
    </row>
    <row r="8" spans="1:7" ht="15.3" x14ac:dyDescent="0.55000000000000004">
      <c r="A8" s="6" t="s">
        <v>35</v>
      </c>
      <c r="B8" s="17"/>
      <c r="C8" s="16"/>
      <c r="D8" s="16"/>
      <c r="E8" s="17"/>
      <c r="F8" s="17"/>
    </row>
    <row r="9" spans="1:7" ht="15.3" x14ac:dyDescent="0.55000000000000004">
      <c r="A9" s="6" t="s">
        <v>35</v>
      </c>
      <c r="B9" s="17"/>
      <c r="C9" s="17"/>
      <c r="D9" s="16"/>
      <c r="E9" s="17"/>
      <c r="F9" s="17"/>
    </row>
    <row r="10" spans="1:7" ht="15.3" x14ac:dyDescent="0.55000000000000004">
      <c r="A10" s="6" t="s">
        <v>35</v>
      </c>
      <c r="B10" s="17"/>
      <c r="C10" s="17"/>
      <c r="D10" s="17"/>
      <c r="E10" s="17"/>
      <c r="F10" s="17"/>
    </row>
    <row r="11" spans="1:7" ht="15.3" x14ac:dyDescent="0.55000000000000004">
      <c r="A11" s="6" t="s">
        <v>35</v>
      </c>
      <c r="B11" s="17"/>
      <c r="C11" s="17"/>
      <c r="D11" s="17"/>
      <c r="E11" s="17"/>
      <c r="F11" s="17"/>
    </row>
    <row r="12" spans="1:7" ht="15.3" x14ac:dyDescent="0.55000000000000004">
      <c r="A12" s="6" t="s">
        <v>35</v>
      </c>
      <c r="B12" s="17"/>
      <c r="C12" s="17"/>
      <c r="D12" s="17"/>
      <c r="E12" s="17"/>
      <c r="F12" s="17"/>
    </row>
    <row r="13" spans="1:7" ht="15.3" x14ac:dyDescent="0.55000000000000004">
      <c r="A13" s="6" t="s">
        <v>35</v>
      </c>
      <c r="B13" s="17"/>
      <c r="C13" s="17"/>
      <c r="D13" s="17"/>
      <c r="E13" s="17"/>
      <c r="F13" s="17"/>
    </row>
    <row r="14" spans="1:7" ht="15.3" x14ac:dyDescent="0.55000000000000004">
      <c r="A14" s="6" t="s">
        <v>35</v>
      </c>
      <c r="B14" s="17"/>
      <c r="C14" s="17"/>
      <c r="D14" s="17"/>
      <c r="E14" s="17"/>
      <c r="F14" s="17"/>
    </row>
    <row r="15" spans="1:7" ht="15.3" x14ac:dyDescent="0.55000000000000004">
      <c r="A15" s="6" t="s">
        <v>35</v>
      </c>
      <c r="B15" s="17"/>
      <c r="C15" s="17"/>
      <c r="D15" s="17"/>
      <c r="E15" s="17"/>
      <c r="F15" s="17"/>
    </row>
    <row r="16" spans="1:7" ht="15.3" x14ac:dyDescent="0.55000000000000004">
      <c r="A16" s="6" t="s">
        <v>35</v>
      </c>
      <c r="B16" s="17"/>
      <c r="C16" s="17"/>
      <c r="D16" s="17"/>
      <c r="E16" s="17"/>
      <c r="F16" s="17"/>
    </row>
    <row r="17" spans="1:6" ht="15.3" x14ac:dyDescent="0.55000000000000004">
      <c r="A17" s="6" t="s">
        <v>35</v>
      </c>
      <c r="B17" s="17"/>
      <c r="C17" s="17"/>
      <c r="D17" s="17"/>
      <c r="E17" s="17"/>
      <c r="F17" s="17"/>
    </row>
    <row r="18" spans="1:6" ht="15.3" x14ac:dyDescent="0.55000000000000004">
      <c r="A18" s="6" t="s">
        <v>35</v>
      </c>
      <c r="B18" s="17"/>
      <c r="C18" s="17"/>
      <c r="D18" s="17"/>
      <c r="E18" s="17"/>
      <c r="F18" s="17"/>
    </row>
    <row r="19" spans="1:6" ht="15.3" x14ac:dyDescent="0.55000000000000004">
      <c r="A19" s="6" t="s">
        <v>35</v>
      </c>
      <c r="B19" s="17"/>
      <c r="C19" s="17"/>
      <c r="D19" s="17"/>
      <c r="E19" s="17"/>
      <c r="F19" s="17"/>
    </row>
    <row r="20" spans="1:6" ht="15.3" x14ac:dyDescent="0.55000000000000004">
      <c r="A20" s="6" t="s">
        <v>35</v>
      </c>
      <c r="B20" s="17"/>
      <c r="C20" s="17"/>
      <c r="D20" s="17"/>
      <c r="E20" s="17"/>
      <c r="F20" s="17"/>
    </row>
  </sheetData>
  <sheetProtection sheet="1" formatCells="0" formatColumns="0" formatRows="0"/>
  <conditionalFormatting sqref="B2:F2">
    <cfRule type="cellIs" dxfId="10" priority="1" operator="lessThan">
      <formula>B$1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15BEE-6A19-47D1-BC5C-958B6A1B939C}">
  <sheetPr>
    <tabColor theme="3" tint="0.59999389629810485"/>
    <pageSetUpPr fitToPage="1"/>
  </sheetPr>
  <dimension ref="A1:AG42"/>
  <sheetViews>
    <sheetView topLeftCell="A6" zoomScale="55" zoomScaleNormal="55" zoomScaleSheetLayoutView="30" workbookViewId="0">
      <selection activeCell="N3" sqref="N3"/>
    </sheetView>
  </sheetViews>
  <sheetFormatPr defaultColWidth="9.1015625" defaultRowHeight="12.3" outlineLevelRow="1" outlineLevelCol="1" x14ac:dyDescent="0.4"/>
  <cols>
    <col min="1" max="1" width="10.41796875" style="18" customWidth="1"/>
    <col min="2" max="2" width="21.20703125" style="18" customWidth="1"/>
    <col min="3" max="3" width="15.5234375" style="18" customWidth="1"/>
    <col min="4" max="4" width="18.41796875" style="18" customWidth="1"/>
    <col min="5" max="5" width="8.89453125" style="18" customWidth="1"/>
    <col min="6" max="6" width="15.89453125" style="18" customWidth="1"/>
    <col min="7" max="9" width="10.7890625" style="18" customWidth="1"/>
    <col min="10" max="11" width="10.7890625" style="18" customWidth="1" outlineLevel="1"/>
    <col min="12" max="12" width="2.3125" style="18" customWidth="1"/>
    <col min="13" max="13" width="10.7890625" style="19" customWidth="1"/>
    <col min="14" max="15" width="10.7890625" style="18" customWidth="1"/>
    <col min="16" max="17" width="10.7890625" style="18" customWidth="1" outlineLevel="1"/>
    <col min="18" max="18" width="2.3125" style="18" customWidth="1"/>
    <col min="19" max="23" width="10.7890625" style="18" customWidth="1" outlineLevel="1"/>
    <col min="24" max="24" width="2.3125" style="18" customWidth="1"/>
    <col min="25" max="29" width="10.7890625" style="18" hidden="1" customWidth="1" outlineLevel="1"/>
    <col min="30" max="30" width="2.3125" style="18" customWidth="1" collapsed="1"/>
    <col min="31" max="16384" width="9.1015625" style="18"/>
  </cols>
  <sheetData>
    <row r="1" spans="2:33" ht="19.8" customHeight="1" thickBot="1" x14ac:dyDescent="0.45">
      <c r="L1" s="189" t="s">
        <v>61</v>
      </c>
      <c r="R1" s="189" t="s">
        <v>61</v>
      </c>
      <c r="S1" s="109"/>
      <c r="T1" s="109"/>
      <c r="U1" s="109"/>
      <c r="V1" s="109"/>
      <c r="W1" s="109"/>
      <c r="X1" s="189" t="s">
        <v>62</v>
      </c>
      <c r="Y1" s="109"/>
      <c r="Z1" s="109"/>
      <c r="AA1" s="109"/>
      <c r="AB1" s="109"/>
      <c r="AC1" s="109"/>
      <c r="AD1" s="189" t="s">
        <v>62</v>
      </c>
      <c r="AE1" s="106"/>
    </row>
    <row r="2" spans="2:33" ht="43.2" customHeight="1" x14ac:dyDescent="0.4">
      <c r="B2" s="183" t="s">
        <v>32</v>
      </c>
      <c r="C2" s="184"/>
      <c r="D2" s="184"/>
      <c r="E2" s="184"/>
      <c r="F2" s="184"/>
      <c r="G2" s="184"/>
      <c r="H2" s="184"/>
      <c r="I2" s="184"/>
      <c r="J2" s="184"/>
      <c r="K2" s="185"/>
      <c r="L2" s="190"/>
      <c r="M2" s="111"/>
      <c r="R2" s="190"/>
      <c r="S2" s="109"/>
      <c r="T2" s="109"/>
      <c r="U2" s="109"/>
      <c r="V2" s="109"/>
      <c r="W2" s="109"/>
      <c r="X2" s="190"/>
      <c r="Y2" s="109"/>
      <c r="Z2" s="109"/>
      <c r="AA2" s="109"/>
      <c r="AB2" s="109"/>
      <c r="AC2" s="109"/>
      <c r="AD2" s="190"/>
      <c r="AE2" s="107"/>
    </row>
    <row r="3" spans="2:33" ht="26.4" customHeight="1" x14ac:dyDescent="0.4">
      <c r="B3" s="181"/>
      <c r="C3" s="86"/>
      <c r="D3" s="87" t="s">
        <v>5</v>
      </c>
      <c r="E3" s="21">
        <v>4</v>
      </c>
      <c r="F3" s="87" t="s">
        <v>6</v>
      </c>
      <c r="G3" s="21"/>
      <c r="H3" s="88" t="s">
        <v>4</v>
      </c>
      <c r="I3" s="21" t="s">
        <v>91</v>
      </c>
      <c r="J3" s="87" t="s">
        <v>7</v>
      </c>
      <c r="K3" s="75" t="s">
        <v>67</v>
      </c>
      <c r="L3" s="132"/>
      <c r="M3" s="132"/>
      <c r="R3" s="132"/>
      <c r="X3" s="132"/>
      <c r="AD3" s="132"/>
    </row>
    <row r="4" spans="2:33" x14ac:dyDescent="0.4">
      <c r="B4" s="89"/>
      <c r="C4" s="90"/>
      <c r="D4" s="90"/>
      <c r="E4" s="20"/>
      <c r="F4" s="90"/>
      <c r="G4" s="90"/>
      <c r="H4" s="90"/>
      <c r="I4" s="90"/>
      <c r="J4" s="90"/>
      <c r="K4" s="22"/>
      <c r="L4" s="133"/>
      <c r="M4" s="133"/>
      <c r="R4" s="133"/>
      <c r="X4" s="133"/>
      <c r="AD4" s="133"/>
    </row>
    <row r="5" spans="2:33" ht="27" customHeight="1" x14ac:dyDescent="0.4">
      <c r="B5" s="91" t="s">
        <v>31</v>
      </c>
      <c r="C5" s="212"/>
      <c r="D5" s="213"/>
      <c r="E5" s="214"/>
      <c r="F5" s="87" t="s">
        <v>39</v>
      </c>
      <c r="G5" s="21"/>
      <c r="H5" s="87" t="s">
        <v>40</v>
      </c>
      <c r="I5" s="23">
        <v>0.58333333333333304</v>
      </c>
      <c r="J5" s="87" t="s">
        <v>41</v>
      </c>
      <c r="K5" s="76">
        <v>0.91666666666666696</v>
      </c>
      <c r="L5" s="134"/>
      <c r="M5" s="132"/>
      <c r="R5" s="134"/>
      <c r="X5" s="134"/>
      <c r="AD5" s="134"/>
    </row>
    <row r="6" spans="2:33" ht="27" customHeight="1" x14ac:dyDescent="0.4">
      <c r="B6" s="91" t="s">
        <v>72</v>
      </c>
      <c r="C6" s="212" t="s">
        <v>14</v>
      </c>
      <c r="D6" s="213"/>
      <c r="E6" s="214"/>
      <c r="F6" s="87" t="s">
        <v>73</v>
      </c>
      <c r="G6" s="21" t="s">
        <v>96</v>
      </c>
      <c r="H6" s="87" t="s">
        <v>74</v>
      </c>
      <c r="I6" s="23">
        <v>0.375</v>
      </c>
      <c r="J6" s="87" t="s">
        <v>75</v>
      </c>
      <c r="K6" s="76">
        <v>0.91666666666666696</v>
      </c>
      <c r="L6" s="134"/>
      <c r="M6" s="132"/>
      <c r="R6" s="134"/>
      <c r="X6" s="134"/>
      <c r="AD6" s="134"/>
    </row>
    <row r="7" spans="2:33" ht="27" customHeight="1" x14ac:dyDescent="0.4">
      <c r="B7" s="91" t="s">
        <v>76</v>
      </c>
      <c r="C7" s="212" t="s">
        <v>14</v>
      </c>
      <c r="D7" s="213"/>
      <c r="E7" s="214"/>
      <c r="F7" s="87" t="s">
        <v>77</v>
      </c>
      <c r="G7" s="21" t="s">
        <v>96</v>
      </c>
      <c r="H7" s="87"/>
      <c r="I7" s="92"/>
      <c r="J7" s="87"/>
      <c r="K7" s="182"/>
      <c r="L7" s="134"/>
      <c r="M7" s="132"/>
      <c r="R7" s="134"/>
      <c r="X7" s="134"/>
      <c r="AD7" s="134"/>
    </row>
    <row r="8" spans="2:33" ht="27" customHeight="1" x14ac:dyDescent="0.4">
      <c r="B8" s="91" t="s">
        <v>78</v>
      </c>
      <c r="C8" s="212" t="s">
        <v>23</v>
      </c>
      <c r="D8" s="213"/>
      <c r="E8" s="214"/>
      <c r="F8" s="87" t="s">
        <v>79</v>
      </c>
      <c r="G8" s="21" t="s">
        <v>68</v>
      </c>
      <c r="H8" s="87"/>
      <c r="I8" s="92"/>
      <c r="J8" s="87"/>
      <c r="K8" s="182"/>
      <c r="L8" s="134"/>
      <c r="M8" s="132"/>
      <c r="R8" s="134"/>
      <c r="X8" s="134"/>
      <c r="AD8" s="134"/>
    </row>
    <row r="9" spans="2:33" ht="12.6" thickBot="1" x14ac:dyDescent="0.45">
      <c r="B9" s="24"/>
      <c r="C9" s="25"/>
      <c r="D9" s="25"/>
      <c r="E9" s="25"/>
      <c r="F9" s="25"/>
      <c r="G9" s="25"/>
      <c r="H9" s="25"/>
      <c r="I9" s="25"/>
      <c r="J9" s="25"/>
      <c r="K9" s="26"/>
      <c r="M9" s="18"/>
    </row>
    <row r="11" spans="2:33" ht="34.950000000000003" customHeight="1" x14ac:dyDescent="0.4">
      <c r="E11" s="135"/>
      <c r="F11" s="136" t="s">
        <v>89</v>
      </c>
      <c r="G11" s="135"/>
      <c r="H11" s="136"/>
      <c r="I11" s="136"/>
      <c r="J11" s="136"/>
      <c r="K11" s="136"/>
      <c r="L11" s="136"/>
      <c r="M11" s="136"/>
      <c r="R11" s="136"/>
      <c r="X11" s="136"/>
      <c r="AD11" s="136"/>
    </row>
    <row r="12" spans="2:33" ht="34.950000000000003" customHeight="1" x14ac:dyDescent="0.4">
      <c r="B12" s="29"/>
      <c r="E12" s="137"/>
      <c r="F12" s="138" t="s">
        <v>90</v>
      </c>
      <c r="G12" s="137"/>
      <c r="H12" s="138"/>
      <c r="I12" s="138"/>
      <c r="J12" s="138"/>
      <c r="K12" s="138"/>
      <c r="L12" s="138"/>
      <c r="M12" s="138"/>
      <c r="R12" s="138"/>
      <c r="X12" s="138"/>
      <c r="AD12" s="138"/>
    </row>
    <row r="13" spans="2:33" ht="9" customHeight="1" thickBot="1" x14ac:dyDescent="0.45">
      <c r="B13" s="31"/>
    </row>
    <row r="14" spans="2:33" ht="30" customHeight="1" thickBot="1" x14ac:dyDescent="0.45">
      <c r="B14" s="224" t="s">
        <v>38</v>
      </c>
      <c r="C14" s="227" t="s">
        <v>59</v>
      </c>
      <c r="D14" s="227" t="s">
        <v>43</v>
      </c>
      <c r="E14" s="230" t="s">
        <v>25</v>
      </c>
      <c r="F14" s="60" t="s">
        <v>45</v>
      </c>
      <c r="G14" s="246">
        <v>45415</v>
      </c>
      <c r="H14" s="247"/>
      <c r="I14" s="247"/>
      <c r="J14" s="247"/>
      <c r="K14" s="248"/>
      <c r="L14" s="139"/>
      <c r="M14" s="246">
        <v>45416</v>
      </c>
      <c r="N14" s="247"/>
      <c r="O14" s="247"/>
      <c r="P14" s="247"/>
      <c r="Q14" s="248"/>
      <c r="R14" s="139"/>
      <c r="S14" s="246">
        <v>45417</v>
      </c>
      <c r="T14" s="247"/>
      <c r="U14" s="247"/>
      <c r="V14" s="247"/>
      <c r="W14" s="248"/>
      <c r="X14" s="139"/>
      <c r="Y14" s="249" t="s">
        <v>42</v>
      </c>
      <c r="Z14" s="250"/>
      <c r="AA14" s="250"/>
      <c r="AB14" s="250"/>
      <c r="AC14" s="251"/>
      <c r="AD14" s="140"/>
      <c r="AE14" s="191" t="s">
        <v>0</v>
      </c>
      <c r="AF14" s="192"/>
      <c r="AG14" s="193"/>
    </row>
    <row r="15" spans="2:33" ht="30" customHeight="1" x14ac:dyDescent="0.4">
      <c r="B15" s="225"/>
      <c r="C15" s="228"/>
      <c r="D15" s="228"/>
      <c r="E15" s="231"/>
      <c r="F15" s="61" t="s">
        <v>44</v>
      </c>
      <c r="G15" s="234">
        <f t="shared" ref="G15" si="0">IF(G14="gg/mm","",(IF(G14="","",G14)))</f>
        <v>45415</v>
      </c>
      <c r="H15" s="201"/>
      <c r="I15" s="201"/>
      <c r="J15" s="201"/>
      <c r="K15" s="202"/>
      <c r="L15" s="116"/>
      <c r="M15" s="200">
        <f t="shared" ref="M15" si="1">IF(M14="gg/mm","",(IF(M14="","",M14)))</f>
        <v>45416</v>
      </c>
      <c r="N15" s="201"/>
      <c r="O15" s="201"/>
      <c r="P15" s="201"/>
      <c r="Q15" s="202"/>
      <c r="R15" s="116"/>
      <c r="S15" s="200">
        <f t="shared" ref="S15" si="2">IF(S14="gg/mm","",(IF(S14="","",S14)))</f>
        <v>45417</v>
      </c>
      <c r="T15" s="201"/>
      <c r="U15" s="201"/>
      <c r="V15" s="201"/>
      <c r="W15" s="202"/>
      <c r="X15" s="116"/>
      <c r="Y15" s="200" t="str">
        <f t="shared" ref="Y15" si="3">IF(Y14="gg/mm","",(IF(Y14="","",Y14)))</f>
        <v/>
      </c>
      <c r="Z15" s="201"/>
      <c r="AA15" s="201"/>
      <c r="AB15" s="201"/>
      <c r="AC15" s="202"/>
      <c r="AD15" s="102"/>
      <c r="AE15" s="194" t="s">
        <v>37</v>
      </c>
      <c r="AF15" s="195"/>
      <c r="AG15" s="196"/>
    </row>
    <row r="16" spans="2:33" ht="30" customHeight="1" thickBot="1" x14ac:dyDescent="0.45">
      <c r="B16" s="225"/>
      <c r="C16" s="228"/>
      <c r="D16" s="228"/>
      <c r="E16" s="231"/>
      <c r="F16" s="61" t="s">
        <v>46</v>
      </c>
      <c r="G16" s="245" t="s">
        <v>69</v>
      </c>
      <c r="H16" s="243"/>
      <c r="I16" s="243"/>
      <c r="J16" s="243"/>
      <c r="K16" s="244"/>
      <c r="L16" s="141"/>
      <c r="M16" s="242" t="s">
        <v>70</v>
      </c>
      <c r="N16" s="243"/>
      <c r="O16" s="243"/>
      <c r="P16" s="243"/>
      <c r="Q16" s="244"/>
      <c r="R16" s="141"/>
      <c r="S16" s="242" t="s">
        <v>70</v>
      </c>
      <c r="T16" s="243"/>
      <c r="U16" s="243"/>
      <c r="V16" s="243"/>
      <c r="W16" s="244"/>
      <c r="X16" s="141"/>
      <c r="Y16" s="242"/>
      <c r="Z16" s="243"/>
      <c r="AA16" s="243"/>
      <c r="AB16" s="243"/>
      <c r="AC16" s="244"/>
      <c r="AD16" s="142"/>
      <c r="AE16" s="80"/>
      <c r="AF16" s="81"/>
      <c r="AG16" s="82"/>
    </row>
    <row r="17" spans="1:33" ht="30" customHeight="1" thickBot="1" x14ac:dyDescent="0.45">
      <c r="B17" s="226"/>
      <c r="C17" s="229"/>
      <c r="D17" s="233"/>
      <c r="E17" s="232"/>
      <c r="F17" s="69" t="s">
        <v>47</v>
      </c>
      <c r="G17" s="209" t="s">
        <v>36</v>
      </c>
      <c r="H17" s="210"/>
      <c r="I17" s="210"/>
      <c r="J17" s="210"/>
      <c r="K17" s="211"/>
      <c r="L17" s="105"/>
      <c r="M17" s="209" t="s">
        <v>36</v>
      </c>
      <c r="N17" s="210"/>
      <c r="O17" s="210"/>
      <c r="P17" s="210"/>
      <c r="Q17" s="211"/>
      <c r="R17" s="105"/>
      <c r="S17" s="209" t="s">
        <v>36</v>
      </c>
      <c r="T17" s="210"/>
      <c r="U17" s="210"/>
      <c r="V17" s="210"/>
      <c r="W17" s="211"/>
      <c r="X17" s="105"/>
      <c r="Y17" s="209" t="s">
        <v>36</v>
      </c>
      <c r="Z17" s="210"/>
      <c r="AA17" s="210"/>
      <c r="AB17" s="210"/>
      <c r="AC17" s="211"/>
      <c r="AD17" s="108"/>
      <c r="AE17" s="83" t="s">
        <v>2</v>
      </c>
      <c r="AF17" s="84" t="s">
        <v>1</v>
      </c>
      <c r="AG17" s="85"/>
    </row>
    <row r="18" spans="1:33" ht="40.049999999999997" customHeight="1" x14ac:dyDescent="0.4">
      <c r="B18" s="57"/>
      <c r="C18" s="32"/>
      <c r="D18" s="32"/>
      <c r="E18" s="33"/>
      <c r="F18" s="70" t="s">
        <v>29</v>
      </c>
      <c r="G18" s="206">
        <f>IF('Es. IMPOSTA TURNI WEEKEND '!B2&gt;0,'Es. IMPOSTA TURNI WEEKEND '!B2,0)</f>
        <v>21</v>
      </c>
      <c r="H18" s="207"/>
      <c r="I18" s="207"/>
      <c r="J18" s="207"/>
      <c r="K18" s="208"/>
      <c r="L18" s="114"/>
      <c r="M18" s="206">
        <f>'Es. IMPOSTA TURNI WEEKEND '!C2</f>
        <v>48</v>
      </c>
      <c r="N18" s="207"/>
      <c r="O18" s="207"/>
      <c r="P18" s="207"/>
      <c r="Q18" s="208"/>
      <c r="R18" s="114"/>
      <c r="S18" s="206">
        <f>'Es. IMPOSTA TURNI WEEKEND '!D2</f>
        <v>48</v>
      </c>
      <c r="T18" s="207"/>
      <c r="U18" s="207"/>
      <c r="V18" s="207"/>
      <c r="W18" s="208"/>
      <c r="X18" s="114"/>
      <c r="Y18" s="206">
        <f>'Es. IMPOSTA TURNI WEEKEND '!E2</f>
        <v>0</v>
      </c>
      <c r="Z18" s="207"/>
      <c r="AA18" s="207"/>
      <c r="AB18" s="207"/>
      <c r="AC18" s="208"/>
      <c r="AD18" s="104"/>
      <c r="AE18" s="96"/>
      <c r="AF18" s="97"/>
      <c r="AG18" s="98"/>
    </row>
    <row r="19" spans="1:33" ht="49.95" customHeight="1" x14ac:dyDescent="0.5">
      <c r="B19" s="143" t="s">
        <v>94</v>
      </c>
      <c r="C19" s="144"/>
      <c r="D19" s="144"/>
      <c r="E19" s="145"/>
      <c r="F19" s="145"/>
      <c r="G19" s="146"/>
      <c r="H19" s="146"/>
      <c r="I19" s="147"/>
      <c r="J19" s="147"/>
      <c r="K19" s="147"/>
      <c r="L19" s="147"/>
      <c r="M19" s="146" t="s">
        <v>63</v>
      </c>
      <c r="N19" s="146" t="s">
        <v>64</v>
      </c>
      <c r="O19" s="146" t="s">
        <v>63</v>
      </c>
      <c r="P19" s="146" t="s">
        <v>64</v>
      </c>
      <c r="Q19" s="146"/>
      <c r="R19" s="147"/>
      <c r="S19" s="146" t="s">
        <v>65</v>
      </c>
      <c r="T19" s="146" t="s">
        <v>63</v>
      </c>
      <c r="U19" s="146" t="s">
        <v>64</v>
      </c>
      <c r="V19" s="146" t="s">
        <v>65</v>
      </c>
      <c r="W19" s="146" t="s">
        <v>66</v>
      </c>
      <c r="X19" s="147"/>
      <c r="Y19" s="147"/>
      <c r="Z19" s="147"/>
      <c r="AA19" s="147"/>
      <c r="AB19" s="147"/>
      <c r="AC19" s="147"/>
      <c r="AD19" s="147"/>
      <c r="AE19" s="148"/>
      <c r="AF19" s="149"/>
      <c r="AG19" s="150"/>
    </row>
    <row r="20" spans="1:33" ht="31.95" customHeight="1" thickBot="1" x14ac:dyDescent="0.45">
      <c r="B20" s="151"/>
      <c r="C20" s="64">
        <v>34</v>
      </c>
      <c r="D20" s="64">
        <f>IF(C20&gt;0,C20-AE20-1,0)</f>
        <v>0</v>
      </c>
      <c r="E20" s="152">
        <v>0</v>
      </c>
      <c r="F20" s="38">
        <f>E20/C20</f>
        <v>0</v>
      </c>
      <c r="G20" s="153"/>
      <c r="H20" s="154"/>
      <c r="I20" s="154"/>
      <c r="J20" s="154"/>
      <c r="K20" s="154"/>
      <c r="L20" s="154"/>
      <c r="M20" s="153">
        <v>6</v>
      </c>
      <c r="N20" s="154">
        <v>6</v>
      </c>
      <c r="O20" s="153">
        <v>6</v>
      </c>
      <c r="P20" s="154">
        <v>3</v>
      </c>
      <c r="Q20" s="154"/>
      <c r="R20" s="154"/>
      <c r="S20" s="154">
        <v>3</v>
      </c>
      <c r="T20" s="153">
        <v>4</v>
      </c>
      <c r="U20" s="154">
        <v>2</v>
      </c>
      <c r="V20" s="154">
        <v>2</v>
      </c>
      <c r="W20" s="154">
        <v>1</v>
      </c>
      <c r="X20" s="154"/>
      <c r="Y20" s="153"/>
      <c r="Z20" s="154"/>
      <c r="AA20" s="154"/>
      <c r="AB20" s="154"/>
      <c r="AC20" s="154"/>
      <c r="AD20" s="154"/>
      <c r="AE20" s="74">
        <f>SUM(G20:AC20)</f>
        <v>33</v>
      </c>
      <c r="AF20" s="155"/>
      <c r="AG20" s="40">
        <f>AF20/AE20</f>
        <v>0</v>
      </c>
    </row>
    <row r="21" spans="1:33" ht="13.05" customHeight="1" thickTop="1" thickBot="1" x14ac:dyDescent="0.45">
      <c r="A21" s="113" t="s">
        <v>48</v>
      </c>
      <c r="B21" s="156"/>
      <c r="C21" s="124"/>
      <c r="D21" s="124"/>
      <c r="E21" s="157"/>
      <c r="F21" s="126"/>
      <c r="G21" s="158"/>
      <c r="H21" s="159"/>
      <c r="I21" s="159"/>
      <c r="J21" s="159"/>
      <c r="K21" s="159"/>
      <c r="L21" s="159"/>
      <c r="M21" s="158"/>
      <c r="N21" s="159"/>
      <c r="O21" s="159"/>
      <c r="P21" s="159"/>
      <c r="Q21" s="159"/>
      <c r="R21" s="159"/>
      <c r="S21" s="158"/>
      <c r="T21" s="159"/>
      <c r="U21" s="159"/>
      <c r="V21" s="159"/>
      <c r="W21" s="159"/>
      <c r="X21" s="159"/>
      <c r="Y21" s="158"/>
      <c r="Z21" s="159"/>
      <c r="AA21" s="159"/>
      <c r="AB21" s="159"/>
      <c r="AC21" s="159"/>
      <c r="AD21" s="159"/>
      <c r="AE21" s="74"/>
      <c r="AF21" s="155"/>
      <c r="AG21" s="72"/>
    </row>
    <row r="22" spans="1:33" ht="49.95" customHeight="1" outlineLevel="1" thickTop="1" x14ac:dyDescent="0.5">
      <c r="A22" s="112"/>
      <c r="B22" s="143" t="s">
        <v>92</v>
      </c>
      <c r="C22" s="144"/>
      <c r="D22" s="144"/>
      <c r="E22" s="145"/>
      <c r="F22" s="145"/>
      <c r="G22" s="146"/>
      <c r="H22" s="146"/>
      <c r="I22" s="146"/>
      <c r="J22" s="160"/>
      <c r="K22" s="160"/>
      <c r="L22" s="160"/>
      <c r="M22" s="146" t="s">
        <v>63</v>
      </c>
      <c r="N22" s="146" t="s">
        <v>64</v>
      </c>
      <c r="O22" s="146" t="s">
        <v>65</v>
      </c>
      <c r="P22" s="160"/>
      <c r="Q22" s="160"/>
      <c r="R22" s="160"/>
      <c r="S22" s="146"/>
      <c r="T22" s="146"/>
      <c r="U22" s="146" t="s">
        <v>63</v>
      </c>
      <c r="V22" s="146" t="s">
        <v>64</v>
      </c>
      <c r="W22" s="146" t="s">
        <v>65</v>
      </c>
      <c r="X22" s="160"/>
      <c r="Y22" s="146"/>
      <c r="Z22" s="160"/>
      <c r="AA22" s="160"/>
      <c r="AB22" s="160"/>
      <c r="AC22" s="160"/>
      <c r="AD22" s="160"/>
      <c r="AE22" s="148"/>
      <c r="AF22" s="149"/>
      <c r="AG22" s="150"/>
    </row>
    <row r="23" spans="1:33" ht="31.95" customHeight="1" outlineLevel="1" thickBot="1" x14ac:dyDescent="0.45">
      <c r="A23" s="112"/>
      <c r="B23" s="151"/>
      <c r="C23" s="64">
        <v>14</v>
      </c>
      <c r="D23" s="64">
        <f>IF(C23&gt;0,C23-AE23-1,0)</f>
        <v>0</v>
      </c>
      <c r="E23" s="152">
        <v>0</v>
      </c>
      <c r="F23" s="38">
        <f>E23/C23</f>
        <v>0</v>
      </c>
      <c r="G23" s="153"/>
      <c r="H23" s="154"/>
      <c r="I23" s="154"/>
      <c r="J23" s="154"/>
      <c r="K23" s="154"/>
      <c r="L23" s="154"/>
      <c r="M23" s="153">
        <v>2</v>
      </c>
      <c r="N23" s="154">
        <v>4</v>
      </c>
      <c r="O23" s="154">
        <v>2</v>
      </c>
      <c r="P23" s="154"/>
      <c r="Q23" s="154"/>
      <c r="R23" s="154"/>
      <c r="S23" s="154"/>
      <c r="T23" s="154"/>
      <c r="U23" s="153">
        <v>2</v>
      </c>
      <c r="V23" s="154">
        <v>2</v>
      </c>
      <c r="W23" s="154">
        <v>1</v>
      </c>
      <c r="X23" s="154"/>
      <c r="Y23" s="153"/>
      <c r="Z23" s="154"/>
      <c r="AA23" s="154"/>
      <c r="AB23" s="154"/>
      <c r="AC23" s="154"/>
      <c r="AD23" s="154"/>
      <c r="AE23" s="74">
        <f>SUM(G23:AC23)</f>
        <v>13</v>
      </c>
      <c r="AF23" s="155"/>
      <c r="AG23" s="40">
        <f>AF23/AE23</f>
        <v>0</v>
      </c>
    </row>
    <row r="24" spans="1:33" ht="49.95" customHeight="1" outlineLevel="1" thickTop="1" x14ac:dyDescent="0.5">
      <c r="A24" s="112"/>
      <c r="B24" s="143" t="s">
        <v>93</v>
      </c>
      <c r="C24" s="144"/>
      <c r="D24" s="144"/>
      <c r="E24" s="145"/>
      <c r="F24" s="145"/>
      <c r="G24" s="146" t="s">
        <v>63</v>
      </c>
      <c r="H24" s="146" t="s">
        <v>64</v>
      </c>
      <c r="I24" s="146" t="s">
        <v>65</v>
      </c>
      <c r="J24" s="146" t="s">
        <v>66</v>
      </c>
      <c r="K24" s="161"/>
      <c r="L24" s="161"/>
      <c r="M24" s="146" t="s">
        <v>63</v>
      </c>
      <c r="N24" s="146" t="s">
        <v>64</v>
      </c>
      <c r="O24" s="146" t="s">
        <v>65</v>
      </c>
      <c r="P24" s="146"/>
      <c r="Q24" s="161"/>
      <c r="R24" s="161"/>
      <c r="S24" s="146"/>
      <c r="T24" s="146" t="s">
        <v>63</v>
      </c>
      <c r="U24" s="146" t="s">
        <v>64</v>
      </c>
      <c r="V24" s="146" t="s">
        <v>65</v>
      </c>
      <c r="W24" s="146" t="s">
        <v>66</v>
      </c>
      <c r="X24" s="161"/>
      <c r="Y24" s="147"/>
      <c r="Z24" s="161"/>
      <c r="AA24" s="161"/>
      <c r="AB24" s="161"/>
      <c r="AC24" s="161"/>
      <c r="AD24" s="161"/>
      <c r="AE24" s="148"/>
      <c r="AF24" s="149"/>
      <c r="AG24" s="150"/>
    </row>
    <row r="25" spans="1:33" ht="31.95" customHeight="1" outlineLevel="1" thickBot="1" x14ac:dyDescent="0.45">
      <c r="A25" s="112"/>
      <c r="B25" s="151"/>
      <c r="C25" s="64">
        <v>40</v>
      </c>
      <c r="D25" s="64">
        <f>IF(C25&gt;0,C25-AE25-1,0)</f>
        <v>0</v>
      </c>
      <c r="E25" s="152">
        <v>0</v>
      </c>
      <c r="F25" s="38">
        <f>E25/C25</f>
        <v>0</v>
      </c>
      <c r="G25" s="153">
        <v>3</v>
      </c>
      <c r="H25" s="154">
        <v>4</v>
      </c>
      <c r="I25" s="154">
        <v>4</v>
      </c>
      <c r="J25" s="154">
        <v>4</v>
      </c>
      <c r="K25" s="154"/>
      <c r="L25" s="154"/>
      <c r="M25" s="153">
        <v>4</v>
      </c>
      <c r="N25" s="154">
        <v>5</v>
      </c>
      <c r="O25" s="154">
        <v>4</v>
      </c>
      <c r="P25" s="154"/>
      <c r="Q25" s="154"/>
      <c r="R25" s="154"/>
      <c r="S25" s="153"/>
      <c r="T25" s="153">
        <v>4</v>
      </c>
      <c r="U25" s="154">
        <v>4</v>
      </c>
      <c r="V25" s="154">
        <v>2</v>
      </c>
      <c r="W25" s="154">
        <v>1</v>
      </c>
      <c r="X25" s="154"/>
      <c r="Y25" s="153"/>
      <c r="Z25" s="154"/>
      <c r="AA25" s="154"/>
      <c r="AB25" s="154"/>
      <c r="AC25" s="154"/>
      <c r="AD25" s="154"/>
      <c r="AE25" s="74">
        <f>SUM(G25:AC25)</f>
        <v>39</v>
      </c>
      <c r="AF25" s="155"/>
      <c r="AG25" s="40">
        <f>AF25/AE25</f>
        <v>0</v>
      </c>
    </row>
    <row r="26" spans="1:33" ht="49.95" customHeight="1" outlineLevel="1" thickTop="1" x14ac:dyDescent="0.5">
      <c r="A26" s="112"/>
      <c r="B26" s="143" t="s">
        <v>95</v>
      </c>
      <c r="C26" s="144"/>
      <c r="D26" s="144"/>
      <c r="E26" s="145"/>
      <c r="F26" s="145"/>
      <c r="G26" s="146" t="s">
        <v>63</v>
      </c>
      <c r="H26" s="146" t="s">
        <v>64</v>
      </c>
      <c r="I26" s="146"/>
      <c r="J26" s="146"/>
      <c r="K26" s="161"/>
      <c r="L26" s="161"/>
      <c r="M26" s="146" t="s">
        <v>65</v>
      </c>
      <c r="N26" s="146" t="s">
        <v>66</v>
      </c>
      <c r="O26" s="146"/>
      <c r="P26" s="146"/>
      <c r="Q26" s="161"/>
      <c r="R26" s="161"/>
      <c r="S26" s="146"/>
      <c r="T26" s="146" t="s">
        <v>63</v>
      </c>
      <c r="U26" s="146" t="s">
        <v>64</v>
      </c>
      <c r="V26" s="146" t="s">
        <v>65</v>
      </c>
      <c r="W26" s="146" t="s">
        <v>66</v>
      </c>
      <c r="X26" s="161"/>
      <c r="Y26" s="147"/>
      <c r="Z26" s="161"/>
      <c r="AA26" s="161"/>
      <c r="AB26" s="161"/>
      <c r="AC26" s="161"/>
      <c r="AD26" s="161"/>
      <c r="AE26" s="148"/>
      <c r="AF26" s="149"/>
      <c r="AG26" s="150"/>
    </row>
    <row r="27" spans="1:33" ht="31.95" customHeight="1" outlineLevel="1" thickBot="1" x14ac:dyDescent="0.45">
      <c r="A27" s="112"/>
      <c r="B27" s="151"/>
      <c r="C27" s="64">
        <v>16</v>
      </c>
      <c r="D27" s="64">
        <f>IF(C27&gt;0,C27-AE27-1,0)</f>
        <v>0</v>
      </c>
      <c r="E27" s="152">
        <v>0</v>
      </c>
      <c r="F27" s="38">
        <f>E27/C27</f>
        <v>0</v>
      </c>
      <c r="G27" s="153">
        <v>2</v>
      </c>
      <c r="H27" s="154">
        <v>2</v>
      </c>
      <c r="I27" s="154"/>
      <c r="J27" s="154"/>
      <c r="K27" s="154"/>
      <c r="L27" s="154"/>
      <c r="M27" s="154">
        <v>2</v>
      </c>
      <c r="N27" s="154">
        <v>2</v>
      </c>
      <c r="O27" s="154"/>
      <c r="P27" s="154"/>
      <c r="Q27" s="154"/>
      <c r="R27" s="154"/>
      <c r="S27" s="153"/>
      <c r="T27" s="153">
        <v>2</v>
      </c>
      <c r="U27" s="154">
        <v>2</v>
      </c>
      <c r="V27" s="154">
        <v>2</v>
      </c>
      <c r="W27" s="154">
        <v>1</v>
      </c>
      <c r="X27" s="154"/>
      <c r="Y27" s="153"/>
      <c r="Z27" s="154"/>
      <c r="AA27" s="154"/>
      <c r="AB27" s="154"/>
      <c r="AC27" s="154"/>
      <c r="AD27" s="154"/>
      <c r="AE27" s="74">
        <f>SUM(G27:AC27)</f>
        <v>15</v>
      </c>
      <c r="AF27" s="155"/>
      <c r="AG27" s="40">
        <f>AF27/AE27</f>
        <v>0</v>
      </c>
    </row>
    <row r="28" spans="1:33" ht="13.05" customHeight="1" thickTop="1" thickBot="1" x14ac:dyDescent="0.45">
      <c r="A28" s="113" t="s">
        <v>49</v>
      </c>
      <c r="B28" s="156"/>
      <c r="C28" s="124"/>
      <c r="D28" s="124"/>
      <c r="E28" s="157"/>
      <c r="F28" s="126"/>
      <c r="G28" s="158"/>
      <c r="H28" s="159"/>
      <c r="I28" s="159"/>
      <c r="J28" s="159"/>
      <c r="K28" s="159"/>
      <c r="L28" s="159"/>
      <c r="M28" s="158"/>
      <c r="N28" s="159"/>
      <c r="O28" s="159"/>
      <c r="P28" s="159"/>
      <c r="Q28" s="159"/>
      <c r="R28" s="159"/>
      <c r="S28" s="158"/>
      <c r="T28" s="159"/>
      <c r="U28" s="159"/>
      <c r="V28" s="159"/>
      <c r="W28" s="159"/>
      <c r="X28" s="159"/>
      <c r="Y28" s="158"/>
      <c r="Z28" s="159"/>
      <c r="AA28" s="159"/>
      <c r="AB28" s="159"/>
      <c r="AC28" s="159"/>
      <c r="AD28" s="159"/>
      <c r="AE28" s="74"/>
      <c r="AF28" s="155"/>
      <c r="AG28" s="72"/>
    </row>
    <row r="29" spans="1:33" ht="49.95" hidden="1" customHeight="1" outlineLevel="1" thickTop="1" x14ac:dyDescent="0.5">
      <c r="B29" s="143" t="s">
        <v>54</v>
      </c>
      <c r="C29" s="144"/>
      <c r="D29" s="144"/>
      <c r="E29" s="145"/>
      <c r="F29" s="145"/>
      <c r="G29" s="146"/>
      <c r="H29" s="160"/>
      <c r="I29" s="160"/>
      <c r="J29" s="160"/>
      <c r="K29" s="160"/>
      <c r="L29" s="160"/>
      <c r="M29" s="146"/>
      <c r="N29" s="160"/>
      <c r="O29" s="160"/>
      <c r="P29" s="160"/>
      <c r="Q29" s="160"/>
      <c r="R29" s="160"/>
      <c r="S29" s="146"/>
      <c r="T29" s="160"/>
      <c r="U29" s="160"/>
      <c r="V29" s="160"/>
      <c r="W29" s="160"/>
      <c r="X29" s="160"/>
      <c r="Y29" s="146"/>
      <c r="Z29" s="160"/>
      <c r="AA29" s="160"/>
      <c r="AB29" s="160"/>
      <c r="AC29" s="160"/>
      <c r="AD29" s="160"/>
      <c r="AE29" s="162"/>
      <c r="AF29" s="155"/>
      <c r="AG29" s="163"/>
    </row>
    <row r="30" spans="1:33" ht="31.95" hidden="1" customHeight="1" outlineLevel="1" thickBot="1" x14ac:dyDescent="0.45">
      <c r="B30" s="151"/>
      <c r="C30" s="64">
        <v>0</v>
      </c>
      <c r="D30" s="64">
        <f>IF(C30&gt;0,C30-AE30-1,0)</f>
        <v>0</v>
      </c>
      <c r="E30" s="152">
        <v>0</v>
      </c>
      <c r="F30" s="38" t="e">
        <f>E30/C30</f>
        <v>#DIV/0!</v>
      </c>
      <c r="G30" s="153"/>
      <c r="H30" s="154"/>
      <c r="I30" s="154"/>
      <c r="J30" s="154"/>
      <c r="K30" s="154"/>
      <c r="L30" s="154"/>
      <c r="M30" s="153"/>
      <c r="N30" s="154"/>
      <c r="O30" s="154"/>
      <c r="P30" s="154"/>
      <c r="Q30" s="154"/>
      <c r="R30" s="154"/>
      <c r="S30" s="153"/>
      <c r="T30" s="154"/>
      <c r="U30" s="154"/>
      <c r="V30" s="154"/>
      <c r="W30" s="154"/>
      <c r="X30" s="154"/>
      <c r="Y30" s="153"/>
      <c r="Z30" s="154"/>
      <c r="AA30" s="154"/>
      <c r="AB30" s="154"/>
      <c r="AC30" s="154"/>
      <c r="AD30" s="154"/>
      <c r="AE30" s="74">
        <f>SUM(G30:AC30)</f>
        <v>0</v>
      </c>
      <c r="AF30" s="155"/>
      <c r="AG30" s="72" t="e">
        <f>AF30/AE30</f>
        <v>#DIV/0!</v>
      </c>
    </row>
    <row r="31" spans="1:33" ht="49.95" hidden="1" customHeight="1" outlineLevel="1" thickTop="1" x14ac:dyDescent="0.5">
      <c r="B31" s="143" t="s">
        <v>55</v>
      </c>
      <c r="C31" s="144"/>
      <c r="D31" s="144"/>
      <c r="E31" s="145"/>
      <c r="F31" s="145"/>
      <c r="G31" s="147"/>
      <c r="H31" s="161"/>
      <c r="I31" s="161"/>
      <c r="J31" s="161"/>
      <c r="K31" s="161"/>
      <c r="L31" s="161"/>
      <c r="M31" s="147"/>
      <c r="N31" s="161"/>
      <c r="O31" s="161"/>
      <c r="P31" s="161"/>
      <c r="Q31" s="161"/>
      <c r="R31" s="161"/>
      <c r="S31" s="147"/>
      <c r="T31" s="161"/>
      <c r="U31" s="161"/>
      <c r="V31" s="161"/>
      <c r="W31" s="161"/>
      <c r="X31" s="161"/>
      <c r="Y31" s="147"/>
      <c r="Z31" s="161"/>
      <c r="AA31" s="161"/>
      <c r="AB31" s="161"/>
      <c r="AC31" s="161"/>
      <c r="AD31" s="161"/>
      <c r="AE31" s="162"/>
      <c r="AF31" s="155"/>
      <c r="AG31" s="163"/>
    </row>
    <row r="32" spans="1:33" ht="31.95" hidden="1" customHeight="1" outlineLevel="1" thickBot="1" x14ac:dyDescent="0.45">
      <c r="B32" s="151"/>
      <c r="C32" s="66">
        <v>0</v>
      </c>
      <c r="D32" s="66">
        <f>IF(C32&gt;0,C32-AE32-1,0)</f>
        <v>0</v>
      </c>
      <c r="E32" s="164">
        <v>0</v>
      </c>
      <c r="F32" s="38" t="e">
        <f>E32/C32</f>
        <v>#DIV/0!</v>
      </c>
      <c r="G32" s="153"/>
      <c r="H32" s="154"/>
      <c r="I32" s="154"/>
      <c r="J32" s="154"/>
      <c r="K32" s="154"/>
      <c r="L32" s="154"/>
      <c r="M32" s="153"/>
      <c r="N32" s="154"/>
      <c r="O32" s="154"/>
      <c r="P32" s="154"/>
      <c r="Q32" s="154"/>
      <c r="R32" s="154"/>
      <c r="S32" s="153"/>
      <c r="T32" s="154"/>
      <c r="U32" s="154"/>
      <c r="V32" s="154"/>
      <c r="W32" s="154"/>
      <c r="X32" s="154"/>
      <c r="Y32" s="153"/>
      <c r="Z32" s="154"/>
      <c r="AA32" s="154"/>
      <c r="AB32" s="154"/>
      <c r="AC32" s="154"/>
      <c r="AD32" s="154"/>
      <c r="AE32" s="74">
        <f>SUM(G32:AC32)</f>
        <v>0</v>
      </c>
      <c r="AF32" s="155"/>
      <c r="AG32" s="72" t="e">
        <f>AF32/AE32</f>
        <v>#DIV/0!</v>
      </c>
    </row>
    <row r="33" spans="1:33" ht="49.95" hidden="1" customHeight="1" outlineLevel="1" thickTop="1" x14ac:dyDescent="0.5">
      <c r="B33" s="143" t="s">
        <v>56</v>
      </c>
      <c r="C33" s="144"/>
      <c r="D33" s="144"/>
      <c r="E33" s="145"/>
      <c r="F33" s="145"/>
      <c r="G33" s="147"/>
      <c r="H33" s="161"/>
      <c r="I33" s="161"/>
      <c r="J33" s="161"/>
      <c r="K33" s="161"/>
      <c r="L33" s="161"/>
      <c r="M33" s="147"/>
      <c r="N33" s="161"/>
      <c r="O33" s="161"/>
      <c r="P33" s="161"/>
      <c r="Q33" s="161"/>
      <c r="R33" s="161"/>
      <c r="S33" s="147"/>
      <c r="T33" s="161"/>
      <c r="U33" s="161"/>
      <c r="V33" s="161"/>
      <c r="W33" s="161"/>
      <c r="X33" s="161"/>
      <c r="Y33" s="147"/>
      <c r="Z33" s="161"/>
      <c r="AA33" s="161"/>
      <c r="AB33" s="161"/>
      <c r="AC33" s="161"/>
      <c r="AD33" s="161"/>
      <c r="AE33" s="162"/>
      <c r="AF33" s="155"/>
      <c r="AG33" s="165"/>
    </row>
    <row r="34" spans="1:33" ht="31.95" hidden="1" customHeight="1" outlineLevel="1" thickBot="1" x14ac:dyDescent="0.45">
      <c r="B34" s="151"/>
      <c r="C34" s="64">
        <v>0</v>
      </c>
      <c r="D34" s="64">
        <f>IF(C34&gt;0,C34-AE34-1,0)</f>
        <v>0</v>
      </c>
      <c r="E34" s="152">
        <v>0</v>
      </c>
      <c r="F34" s="38" t="e">
        <f>E34/C34</f>
        <v>#DIV/0!</v>
      </c>
      <c r="G34" s="153"/>
      <c r="H34" s="154"/>
      <c r="I34" s="154"/>
      <c r="J34" s="154"/>
      <c r="K34" s="154"/>
      <c r="L34" s="154"/>
      <c r="M34" s="153"/>
      <c r="N34" s="154"/>
      <c r="O34" s="154"/>
      <c r="P34" s="154"/>
      <c r="Q34" s="154"/>
      <c r="R34" s="154"/>
      <c r="S34" s="153"/>
      <c r="T34" s="154"/>
      <c r="U34" s="154"/>
      <c r="V34" s="154"/>
      <c r="W34" s="154"/>
      <c r="X34" s="154"/>
      <c r="Y34" s="153"/>
      <c r="Z34" s="154"/>
      <c r="AA34" s="154"/>
      <c r="AB34" s="154"/>
      <c r="AC34" s="154"/>
      <c r="AD34" s="154"/>
      <c r="AE34" s="74">
        <f>SUM(G34:AC34)</f>
        <v>0</v>
      </c>
      <c r="AF34" s="155"/>
      <c r="AG34" s="72" t="e">
        <f>AF34/AE34</f>
        <v>#DIV/0!</v>
      </c>
    </row>
    <row r="35" spans="1:33" ht="49.95" hidden="1" customHeight="1" outlineLevel="1" thickTop="1" x14ac:dyDescent="0.5">
      <c r="B35" s="143" t="s">
        <v>57</v>
      </c>
      <c r="C35" s="144"/>
      <c r="D35" s="144"/>
      <c r="E35" s="145"/>
      <c r="F35" s="145"/>
      <c r="G35" s="147"/>
      <c r="H35" s="161"/>
      <c r="I35" s="161"/>
      <c r="J35" s="161"/>
      <c r="K35" s="161"/>
      <c r="L35" s="161"/>
      <c r="M35" s="147"/>
      <c r="N35" s="161"/>
      <c r="O35" s="161"/>
      <c r="P35" s="161"/>
      <c r="Q35" s="161"/>
      <c r="R35" s="161"/>
      <c r="S35" s="147"/>
      <c r="T35" s="161"/>
      <c r="U35" s="161"/>
      <c r="V35" s="161"/>
      <c r="W35" s="161"/>
      <c r="X35" s="161"/>
      <c r="Y35" s="147"/>
      <c r="Z35" s="161"/>
      <c r="AA35" s="161"/>
      <c r="AB35" s="161"/>
      <c r="AC35" s="161"/>
      <c r="AD35" s="161"/>
      <c r="AE35" s="162"/>
      <c r="AF35" s="155"/>
      <c r="AG35" s="165"/>
    </row>
    <row r="36" spans="1:33" ht="31.95" hidden="1" customHeight="1" outlineLevel="1" thickBot="1" x14ac:dyDescent="0.45">
      <c r="B36" s="151"/>
      <c r="C36" s="64">
        <v>0</v>
      </c>
      <c r="D36" s="64">
        <f>IF(C36&gt;0,C36-AE36-1,0)</f>
        <v>0</v>
      </c>
      <c r="E36" s="152">
        <v>0</v>
      </c>
      <c r="F36" s="38" t="e">
        <f>E36/C36</f>
        <v>#DIV/0!</v>
      </c>
      <c r="G36" s="153"/>
      <c r="H36" s="154"/>
      <c r="I36" s="154"/>
      <c r="J36" s="154"/>
      <c r="K36" s="154"/>
      <c r="L36" s="154"/>
      <c r="M36" s="153"/>
      <c r="N36" s="154"/>
      <c r="O36" s="154"/>
      <c r="P36" s="154"/>
      <c r="Q36" s="154"/>
      <c r="R36" s="154"/>
      <c r="S36" s="153"/>
      <c r="T36" s="154"/>
      <c r="U36" s="154"/>
      <c r="V36" s="154"/>
      <c r="W36" s="154"/>
      <c r="X36" s="154"/>
      <c r="Y36" s="153"/>
      <c r="Z36" s="154"/>
      <c r="AA36" s="154"/>
      <c r="AB36" s="154"/>
      <c r="AC36" s="154"/>
      <c r="AD36" s="154"/>
      <c r="AE36" s="74">
        <f>SUM(G36:AC36)</f>
        <v>0</v>
      </c>
      <c r="AF36" s="155"/>
      <c r="AG36" s="72" t="e">
        <f>AF36/AE36</f>
        <v>#DIV/0!</v>
      </c>
    </row>
    <row r="37" spans="1:33" ht="13.05" customHeight="1" collapsed="1" thickTop="1" thickBot="1" x14ac:dyDescent="0.45">
      <c r="A37" s="113" t="s">
        <v>49</v>
      </c>
      <c r="B37" s="156"/>
      <c r="C37" s="124"/>
      <c r="D37" s="124"/>
      <c r="E37" s="157"/>
      <c r="F37" s="126"/>
      <c r="G37" s="158"/>
      <c r="H37" s="159"/>
      <c r="I37" s="159"/>
      <c r="J37" s="159"/>
      <c r="K37" s="159"/>
      <c r="L37" s="159"/>
      <c r="M37" s="158"/>
      <c r="N37" s="159"/>
      <c r="O37" s="159"/>
      <c r="P37" s="159"/>
      <c r="Q37" s="159"/>
      <c r="R37" s="159"/>
      <c r="S37" s="158"/>
      <c r="T37" s="159"/>
      <c r="U37" s="159"/>
      <c r="V37" s="159"/>
      <c r="W37" s="159"/>
      <c r="X37" s="159"/>
      <c r="Y37" s="158"/>
      <c r="Z37" s="159"/>
      <c r="AA37" s="159"/>
      <c r="AB37" s="159"/>
      <c r="AC37" s="159"/>
      <c r="AD37" s="159"/>
      <c r="AE37" s="74"/>
      <c r="AF37" s="155"/>
      <c r="AG37" s="72"/>
    </row>
    <row r="38" spans="1:33" ht="34.950000000000003" customHeight="1" thickTop="1" thickBot="1" x14ac:dyDescent="0.55000000000000004">
      <c r="B38" s="121" t="s">
        <v>3</v>
      </c>
      <c r="C38" s="67">
        <f>SUM(C20:C36)</f>
        <v>104</v>
      </c>
      <c r="D38" s="67">
        <f>SUM(D20:D36)</f>
        <v>0</v>
      </c>
      <c r="E38" s="42">
        <f>SUM(E20,E32)</f>
        <v>0</v>
      </c>
      <c r="F38" s="43">
        <f>E38/C38</f>
        <v>0</v>
      </c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79"/>
      <c r="AF38" s="45"/>
      <c r="AG38" s="46"/>
    </row>
    <row r="39" spans="1:33" ht="42" customHeight="1" thickBot="1" x14ac:dyDescent="0.45">
      <c r="B39" s="221" t="s">
        <v>30</v>
      </c>
      <c r="C39" s="222"/>
      <c r="D39" s="222"/>
      <c r="E39" s="222"/>
      <c r="F39" s="223"/>
      <c r="G39" s="186">
        <f>SUM(G20,G23,G25,G27,G30,G32,G34,G36,H20,H23,H25,H27,H30,H32,H34,H36,I20,I23,I25,I27,I30,I32,I34,I36,J20,J23,J25,J27,J30,J32,J34,J36,K20,K23,K25,K27,K30,K32,K34,K36)</f>
        <v>19</v>
      </c>
      <c r="H39" s="187"/>
      <c r="I39" s="187"/>
      <c r="J39" s="187"/>
      <c r="K39" s="188"/>
      <c r="L39" s="118"/>
      <c r="M39" s="186">
        <f t="shared" ref="M39" si="4">SUM(M20,M23,M25,M27,M30,M32,M34,M36,N20,N23,N25,N27,N30,N32,N34,N36,O20,O23,O25,O27,O30,O32,O34,O36,P20,P23,P25,P27,P30,P32,P34,P36,Q20,Q23,Q25,Q27,Q30,Q32,Q34,Q36)</f>
        <v>46</v>
      </c>
      <c r="N39" s="187"/>
      <c r="O39" s="187"/>
      <c r="P39" s="187"/>
      <c r="Q39" s="188"/>
      <c r="R39" s="118"/>
      <c r="S39" s="186">
        <f t="shared" ref="S39" si="5">SUM(S20,S23,S25,S27,S30,S32,S34,S36,T20,T23,T25,T27,T30,T32,T34,T36,U20,U23,U25,U27,U30,U32,U34,U36,V20,V23,V25,V27,V30,V32,V34,V36,W20,W23,W25,W27,W30,W32,W34,W36)</f>
        <v>35</v>
      </c>
      <c r="T39" s="187"/>
      <c r="U39" s="187"/>
      <c r="V39" s="187"/>
      <c r="W39" s="188"/>
      <c r="X39" s="118"/>
      <c r="Y39" s="186">
        <f t="shared" ref="Y39" si="6">SUM(Y20,Y23,Y25,Y27,Y30,Y32,Y34,Y36,Z20,Z23,Z25,Z27,Z30,Z32,Z34,Z36,AA20,AA23,AA25,AA27,AA30,AA32,AA34,AA36,AB20,AB23,AB25,AB27,AB30,AB32,AB34,AB36,AC20,AC23,AC25,AC27,AC30,AC32,AC34,AC36)</f>
        <v>0</v>
      </c>
      <c r="Z39" s="187"/>
      <c r="AA39" s="187"/>
      <c r="AB39" s="187"/>
      <c r="AC39" s="188"/>
      <c r="AD39" s="118"/>
      <c r="AE39" s="68">
        <f>SUM(AE20,AE23,AE25,AE27,AE30,AE32,AE34,AE36)</f>
        <v>100</v>
      </c>
      <c r="AF39" s="47">
        <f>SUM(AF20,AF23,AF25,AF27,AF30,AF32,AF34,AF36)</f>
        <v>0</v>
      </c>
      <c r="AG39" s="48">
        <f>AF39/AE39</f>
        <v>0</v>
      </c>
    </row>
    <row r="40" spans="1:33" ht="18.600000000000001" customHeight="1" x14ac:dyDescent="0.4">
      <c r="G40" s="236" t="s">
        <v>58</v>
      </c>
      <c r="H40" s="237"/>
      <c r="I40" s="238"/>
      <c r="J40" s="166"/>
      <c r="K40" s="166"/>
      <c r="L40" s="166"/>
      <c r="M40" s="167"/>
      <c r="R40" s="166"/>
      <c r="X40" s="166"/>
      <c r="AD40" s="166"/>
    </row>
    <row r="41" spans="1:33" ht="22.2" customHeight="1" thickBot="1" x14ac:dyDescent="0.45">
      <c r="B41" s="168"/>
      <c r="G41" s="239" t="s">
        <v>60</v>
      </c>
      <c r="H41" s="240"/>
      <c r="I41" s="241"/>
      <c r="J41" s="166"/>
      <c r="K41" s="166"/>
      <c r="L41" s="166"/>
      <c r="M41" s="166"/>
      <c r="R41" s="166"/>
      <c r="X41" s="166"/>
      <c r="AD41" s="166"/>
    </row>
    <row r="42" spans="1:33" ht="29.25" customHeight="1" x14ac:dyDescent="0.4">
      <c r="B42" s="169"/>
      <c r="G42" s="170"/>
      <c r="H42" s="170"/>
      <c r="I42" s="171"/>
      <c r="J42" s="171"/>
      <c r="K42" s="171"/>
      <c r="L42" s="171"/>
      <c r="R42" s="171"/>
      <c r="X42" s="171"/>
      <c r="AD42" s="171"/>
    </row>
  </sheetData>
  <sheetProtection sheet="1" formatCells="0" formatColumns="0" formatRows="0"/>
  <mergeCells count="42">
    <mergeCell ref="C5:E5"/>
    <mergeCell ref="L1:L2"/>
    <mergeCell ref="R1:R2"/>
    <mergeCell ref="X1:X2"/>
    <mergeCell ref="AD1:AD2"/>
    <mergeCell ref="B2:K2"/>
    <mergeCell ref="C6:E6"/>
    <mergeCell ref="B14:B17"/>
    <mergeCell ref="C14:C17"/>
    <mergeCell ref="D14:D17"/>
    <mergeCell ref="E14:E17"/>
    <mergeCell ref="C7:E7"/>
    <mergeCell ref="C8:E8"/>
    <mergeCell ref="M14:Q14"/>
    <mergeCell ref="S14:W14"/>
    <mergeCell ref="Y14:AC14"/>
    <mergeCell ref="AE14:AG14"/>
    <mergeCell ref="G15:K15"/>
    <mergeCell ref="M15:Q15"/>
    <mergeCell ref="S15:W15"/>
    <mergeCell ref="Y15:AC15"/>
    <mergeCell ref="AE15:AG15"/>
    <mergeCell ref="G14:K14"/>
    <mergeCell ref="M16:Q16"/>
    <mergeCell ref="S16:W16"/>
    <mergeCell ref="Y16:AC16"/>
    <mergeCell ref="G17:K17"/>
    <mergeCell ref="M17:Q17"/>
    <mergeCell ref="S17:W17"/>
    <mergeCell ref="Y17:AC17"/>
    <mergeCell ref="G16:K16"/>
    <mergeCell ref="Y18:AC18"/>
    <mergeCell ref="B39:F39"/>
    <mergeCell ref="G39:K39"/>
    <mergeCell ref="M39:Q39"/>
    <mergeCell ref="S39:W39"/>
    <mergeCell ref="Y39:AC39"/>
    <mergeCell ref="G40:I40"/>
    <mergeCell ref="G41:I41"/>
    <mergeCell ref="G18:K18"/>
    <mergeCell ref="M18:Q18"/>
    <mergeCell ref="S18:W18"/>
  </mergeCells>
  <conditionalFormatting sqref="G16">
    <cfRule type="cellIs" dxfId="9" priority="5" operator="equal">
      <formula>"festivo"</formula>
    </cfRule>
  </conditionalFormatting>
  <conditionalFormatting sqref="G39 M39 S39 Y39">
    <cfRule type="cellIs" dxfId="8" priority="4" operator="greaterThan">
      <formula>G$18</formula>
    </cfRule>
  </conditionalFormatting>
  <conditionalFormatting sqref="M16">
    <cfRule type="cellIs" dxfId="7" priority="3" operator="equal">
      <formula>"festivo"</formula>
    </cfRule>
  </conditionalFormatting>
  <conditionalFormatting sqref="S16">
    <cfRule type="cellIs" dxfId="6" priority="2" operator="equal">
      <formula>"festivo"</formula>
    </cfRule>
  </conditionalFormatting>
  <conditionalFormatting sqref="Y16">
    <cfRule type="cellIs" dxfId="5" priority="1" operator="equal">
      <formula>"festivo"</formula>
    </cfRule>
  </conditionalFormatting>
  <conditionalFormatting sqref="AE20 AE23 AE25 AE27 AE30">
    <cfRule type="cellIs" dxfId="4" priority="8" stopIfTrue="1" operator="lessThan">
      <formula>$C20-1</formula>
    </cfRule>
    <cfRule type="cellIs" dxfId="3" priority="9" stopIfTrue="1" operator="greaterThan">
      <formula>$C20-1</formula>
    </cfRule>
  </conditionalFormatting>
  <conditionalFormatting sqref="AE32 AE34 AE36">
    <cfRule type="cellIs" dxfId="2" priority="6" stopIfTrue="1" operator="lessThan">
      <formula>$C32-1</formula>
    </cfRule>
    <cfRule type="cellIs" dxfId="1" priority="7" stopIfTrue="1" operator="greaterThan">
      <formula>$C32-1</formula>
    </cfRule>
  </conditionalFormatting>
  <dataValidations count="7">
    <dataValidation type="list" allowBlank="1" showInputMessage="1" showErrorMessage="1" sqref="G16 M16 S16 Y16" xr:uid="{C34F1E7C-0B91-4B94-ACFE-E7CD1E5B9C07}">
      <formula1>"feriale,festivo"</formula1>
    </dataValidation>
    <dataValidation type="list" allowBlank="1" showInputMessage="1" showErrorMessage="1" sqref="AD3 R3 X3 K3:L3" xr:uid="{992AD101-9FC4-49E1-B168-DE5607686F47}">
      <formula1>"all' aperto, al coperto"</formula1>
    </dataValidation>
    <dataValidation type="list" allowBlank="1" showInputMessage="1" showErrorMessage="1" sqref="M5:M8 G5:G8" xr:uid="{22E7F424-3BB4-4980-90D8-FF4107037A33}">
      <formula1>"1h, 1h15m,1h30m,2h"</formula1>
    </dataValidation>
    <dataValidation type="list" allowBlank="1" showInputMessage="1" showErrorMessage="1" sqref="C5:C8" xr:uid="{25EC6AA4-C109-4A48-A4BB-934A5DED8683}">
      <formula1>MATCH_FORMAT</formula1>
    </dataValidation>
    <dataValidation type="list" allowBlank="1" showInputMessage="1" showErrorMessage="1" sqref="K5:L8 R5:R8 X5:X8 AD5:AD8 I5:I8" xr:uid="{4EC16890-3A02-45C4-A8B8-94261100959A}">
      <formula1>ORARI</formula1>
    </dataValidation>
    <dataValidation type="whole" allowBlank="1" showInputMessage="1" showErrorMessage="1" sqref="C3" xr:uid="{9ACFE483-87B1-4816-803D-C918FA556C8A}">
      <formula1>1</formula1>
      <formula2>21</formula2>
    </dataValidation>
    <dataValidation type="list" allowBlank="1" showInputMessage="1" showErrorMessage="1" sqref="I3" xr:uid="{71C5B0D9-5862-44B8-B513-6D9460DF57D9}">
      <formula1>"sabbia,"</formula1>
    </dataValidation>
  </dataValidations>
  <hyperlinks>
    <hyperlink ref="G17" location="'IMPOSTA TURNI '!A1" display="IMPOSTA" xr:uid="{27991640-CB05-4763-9F15-3A4CDB0705A4}"/>
    <hyperlink ref="G17:K17" location="'Es. IMPOSTA TURNI WEEKEND '!A1" display="IMPOSTA" xr:uid="{C1457ACC-F5A8-4ACA-AB3D-1DAFFE7F0CC0}"/>
    <hyperlink ref="M17" location="'IMPOSTA TURNI '!A1" display="IMPOSTA" xr:uid="{86898B4D-E7C1-43FC-85A3-66D6B53F518E}"/>
    <hyperlink ref="M17:Q17" location="'Es. IMPOSTA TURNI WEEKEND '!A1" display="IMPOSTA" xr:uid="{734F887A-054E-43F9-9123-A825335E7C7A}"/>
    <hyperlink ref="S17" location="'IMPOSTA TURNI '!A1" display="IMPOSTA" xr:uid="{C7EDAE7B-4B21-4987-ABDD-7EB2DE5C334D}"/>
    <hyperlink ref="S17:W17" location="'Es. IMPOSTA TURNI WEEKEND '!A1" display="IMPOSTA" xr:uid="{CA077D5F-EDC1-43B0-98B6-016B685BD02D}"/>
    <hyperlink ref="Y17" location="'IMPOSTA TURNI '!A1" display="IMPOSTA" xr:uid="{132F5CBE-AE8F-4116-BE50-5EB8785660BC}"/>
    <hyperlink ref="Y17:AC17" location="'Es. IMPOSTA TURNI WEEKEND '!A1" display="IMPOSTA" xr:uid="{E230AAD1-294B-4DF8-93BA-EA9595E61642}"/>
  </hyperlinks>
  <pageMargins left="0.25" right="0.25" top="0.33" bottom="0.24" header="0.3" footer="0.3"/>
  <pageSetup paperSize="9" scale="2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C9035-BBC1-441C-B151-72D3AD9BC24C}">
  <sheetPr>
    <tabColor theme="3" tint="0.59999389629810485"/>
  </sheetPr>
  <dimension ref="A1:Q20"/>
  <sheetViews>
    <sheetView zoomScaleNormal="100" workbookViewId="0"/>
  </sheetViews>
  <sheetFormatPr defaultColWidth="8.89453125" defaultRowHeight="14.4" x14ac:dyDescent="0.55000000000000004"/>
  <cols>
    <col min="1" max="1" width="15.3125" style="178" customWidth="1"/>
    <col min="2" max="5" width="10.89453125" style="179" customWidth="1"/>
  </cols>
  <sheetData>
    <row r="1" spans="1:17" ht="32.1" customHeight="1" x14ac:dyDescent="0.55000000000000004">
      <c r="A1" s="9" t="s">
        <v>34</v>
      </c>
      <c r="B1" s="10">
        <f>'Es. WEEKEND'!G39</f>
        <v>19</v>
      </c>
      <c r="C1" s="10">
        <f>'Es. WEEKEND'!M39</f>
        <v>46</v>
      </c>
      <c r="D1" s="10">
        <f>'Es. WEEKEND'!S39</f>
        <v>35</v>
      </c>
      <c r="E1" s="10">
        <f>'Es. WEEKEND'!Y39</f>
        <v>0</v>
      </c>
    </row>
    <row r="2" spans="1:17" ht="15.3" x14ac:dyDescent="0.55000000000000004">
      <c r="A2" s="11" t="s">
        <v>33</v>
      </c>
      <c r="B2" s="12">
        <f>SUM(B6:B20)</f>
        <v>21</v>
      </c>
      <c r="C2" s="12">
        <f t="shared" ref="C2:E2" si="0">SUM(C6:C20)</f>
        <v>48</v>
      </c>
      <c r="D2" s="12">
        <f t="shared" si="0"/>
        <v>48</v>
      </c>
      <c r="E2" s="12">
        <f t="shared" si="0"/>
        <v>0</v>
      </c>
    </row>
    <row r="3" spans="1:17" ht="18.899999999999999" customHeight="1" x14ac:dyDescent="0.55000000000000004">
      <c r="A3" s="13" t="s">
        <v>26</v>
      </c>
      <c r="B3" s="14">
        <f>'Es. WEEKEND'!G14</f>
        <v>45415</v>
      </c>
      <c r="C3" s="14">
        <f>'Es. WEEKEND'!M14</f>
        <v>45416</v>
      </c>
      <c r="D3" s="14">
        <f>'Es. WEEKEND'!S14</f>
        <v>45417</v>
      </c>
      <c r="E3" s="14" t="str">
        <f>'Es. WEEKEND'!Y14</f>
        <v>gg/mm</v>
      </c>
    </row>
    <row r="4" spans="1:17" ht="18" customHeight="1" x14ac:dyDescent="0.55000000000000004">
      <c r="A4" s="129" t="s">
        <v>27</v>
      </c>
      <c r="B4" s="172">
        <f t="shared" ref="B4:E4" si="1">IF(B3="gg/mm","",(IF(B3="","",B3)))</f>
        <v>45415</v>
      </c>
      <c r="C4" s="172">
        <f t="shared" si="1"/>
        <v>45416</v>
      </c>
      <c r="D4" s="172">
        <f t="shared" si="1"/>
        <v>45417</v>
      </c>
      <c r="E4" s="172" t="str">
        <f t="shared" si="1"/>
        <v/>
      </c>
      <c r="F4" s="131"/>
      <c r="I4" s="173"/>
      <c r="J4" s="173"/>
      <c r="K4" s="173"/>
      <c r="L4" s="173"/>
      <c r="M4" s="173"/>
      <c r="N4" s="173"/>
      <c r="O4" s="173"/>
      <c r="P4" s="173"/>
      <c r="Q4" s="173"/>
    </row>
    <row r="5" spans="1:17" ht="17.100000000000001" customHeight="1" thickBot="1" x14ac:dyDescent="0.6">
      <c r="A5" s="15" t="s">
        <v>28</v>
      </c>
      <c r="B5" s="94" t="str">
        <f>'Es. WEEKEND'!G16</f>
        <v>feriale</v>
      </c>
      <c r="C5" s="94" t="str">
        <f>'Es. WEEKEND'!M16</f>
        <v>festivo</v>
      </c>
      <c r="D5" s="94" t="str">
        <f>'Es. WEEKEND'!S16</f>
        <v>festivo</v>
      </c>
      <c r="E5" s="94">
        <f>'Es. WEEKEND'!Y16</f>
        <v>0</v>
      </c>
    </row>
    <row r="6" spans="1:17" ht="15.3" x14ac:dyDescent="0.55000000000000004">
      <c r="A6" s="174" t="s">
        <v>35</v>
      </c>
      <c r="B6" s="175">
        <v>7</v>
      </c>
      <c r="C6" s="175">
        <v>12</v>
      </c>
      <c r="D6" s="175">
        <v>12</v>
      </c>
      <c r="E6" s="175"/>
    </row>
    <row r="7" spans="1:17" ht="15.3" x14ac:dyDescent="0.55000000000000004">
      <c r="A7" s="176" t="s">
        <v>35</v>
      </c>
      <c r="B7" s="177">
        <v>7</v>
      </c>
      <c r="C7" s="175">
        <v>12</v>
      </c>
      <c r="D7" s="175">
        <v>12</v>
      </c>
      <c r="E7" s="177"/>
    </row>
    <row r="8" spans="1:17" ht="15.3" x14ac:dyDescent="0.55000000000000004">
      <c r="A8" s="176" t="s">
        <v>35</v>
      </c>
      <c r="B8" s="177">
        <v>7</v>
      </c>
      <c r="C8" s="175">
        <v>12</v>
      </c>
      <c r="D8" s="175">
        <v>12</v>
      </c>
      <c r="E8" s="177"/>
    </row>
    <row r="9" spans="1:17" ht="15.3" x14ac:dyDescent="0.55000000000000004">
      <c r="A9" s="176" t="s">
        <v>35</v>
      </c>
      <c r="B9" s="177"/>
      <c r="C9" s="177">
        <v>12</v>
      </c>
      <c r="D9" s="175">
        <v>12</v>
      </c>
      <c r="E9" s="177"/>
    </row>
    <row r="10" spans="1:17" ht="15.3" x14ac:dyDescent="0.55000000000000004">
      <c r="A10" s="176" t="s">
        <v>35</v>
      </c>
      <c r="B10" s="177"/>
      <c r="C10" s="177"/>
      <c r="D10" s="177"/>
      <c r="E10" s="177"/>
    </row>
    <row r="11" spans="1:17" ht="15.3" x14ac:dyDescent="0.55000000000000004">
      <c r="A11" s="176" t="s">
        <v>35</v>
      </c>
      <c r="B11" s="177"/>
      <c r="C11" s="177"/>
      <c r="D11" s="177"/>
      <c r="E11" s="177"/>
    </row>
    <row r="12" spans="1:17" ht="15.3" x14ac:dyDescent="0.55000000000000004">
      <c r="A12" s="176" t="s">
        <v>35</v>
      </c>
      <c r="B12" s="177"/>
      <c r="C12" s="177"/>
      <c r="D12" s="177"/>
      <c r="E12" s="177"/>
    </row>
    <row r="13" spans="1:17" ht="15.3" x14ac:dyDescent="0.55000000000000004">
      <c r="A13" s="176" t="s">
        <v>35</v>
      </c>
      <c r="B13" s="177"/>
      <c r="C13" s="177"/>
      <c r="D13" s="177"/>
      <c r="E13" s="177"/>
    </row>
    <row r="14" spans="1:17" ht="15.3" x14ac:dyDescent="0.55000000000000004">
      <c r="A14" s="176" t="s">
        <v>35</v>
      </c>
      <c r="B14" s="177"/>
      <c r="C14" s="177"/>
      <c r="D14" s="177"/>
      <c r="E14" s="177"/>
    </row>
    <row r="15" spans="1:17" ht="15.3" x14ac:dyDescent="0.55000000000000004">
      <c r="A15" s="176" t="s">
        <v>35</v>
      </c>
      <c r="B15" s="177"/>
      <c r="C15" s="177"/>
      <c r="D15" s="177"/>
      <c r="E15" s="177"/>
    </row>
    <row r="16" spans="1:17" ht="15.3" x14ac:dyDescent="0.55000000000000004">
      <c r="A16" s="176" t="s">
        <v>35</v>
      </c>
      <c r="B16" s="177"/>
      <c r="C16" s="177"/>
      <c r="D16" s="177"/>
      <c r="E16" s="177"/>
    </row>
    <row r="17" spans="1:5" ht="15.3" x14ac:dyDescent="0.55000000000000004">
      <c r="A17" s="176" t="s">
        <v>35</v>
      </c>
      <c r="B17" s="177"/>
      <c r="C17" s="177"/>
      <c r="D17" s="177"/>
      <c r="E17" s="177"/>
    </row>
    <row r="18" spans="1:5" ht="15.3" x14ac:dyDescent="0.55000000000000004">
      <c r="A18" s="176" t="s">
        <v>35</v>
      </c>
      <c r="B18" s="177"/>
      <c r="C18" s="177"/>
      <c r="D18" s="177"/>
      <c r="E18" s="177"/>
    </row>
    <row r="19" spans="1:5" ht="15.3" x14ac:dyDescent="0.55000000000000004">
      <c r="A19" s="176" t="s">
        <v>35</v>
      </c>
      <c r="B19" s="177"/>
      <c r="C19" s="177"/>
      <c r="D19" s="177"/>
      <c r="E19" s="177"/>
    </row>
    <row r="20" spans="1:5" ht="15.3" x14ac:dyDescent="0.55000000000000004">
      <c r="A20" s="176" t="s">
        <v>35</v>
      </c>
      <c r="B20" s="177"/>
      <c r="C20" s="177"/>
      <c r="D20" s="177"/>
      <c r="E20" s="177"/>
    </row>
  </sheetData>
  <sheetProtection sheet="1" formatCells="0" formatColumns="0" formatRows="0"/>
  <conditionalFormatting sqref="B2:E2">
    <cfRule type="cellIs" dxfId="0" priority="1" operator="lessThan">
      <formula>B$1</formula>
    </cfRule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0"/>
  <dimension ref="A1:C32"/>
  <sheetViews>
    <sheetView workbookViewId="0">
      <selection activeCell="G10" sqref="G10"/>
    </sheetView>
  </sheetViews>
  <sheetFormatPr defaultColWidth="8.89453125" defaultRowHeight="14.4" x14ac:dyDescent="0.55000000000000004"/>
  <cols>
    <col min="1" max="1" width="57.1015625" style="1" bestFit="1" customWidth="1"/>
    <col min="2" max="2" width="8.89453125" style="1"/>
    <col min="3" max="3" width="5.89453125" style="1" bestFit="1" customWidth="1"/>
    <col min="4" max="16384" width="8.89453125" style="1"/>
  </cols>
  <sheetData>
    <row r="1" spans="1:3" ht="40.5" customHeight="1" x14ac:dyDescent="0.55000000000000004">
      <c r="A1" s="3" t="s">
        <v>19</v>
      </c>
      <c r="C1" s="4" t="s">
        <v>20</v>
      </c>
    </row>
    <row r="2" spans="1:3" x14ac:dyDescent="0.55000000000000004">
      <c r="A2" s="1" t="s">
        <v>8</v>
      </c>
      <c r="C2" s="2">
        <v>0.35416666666666669</v>
      </c>
    </row>
    <row r="3" spans="1:3" x14ac:dyDescent="0.55000000000000004">
      <c r="A3" s="1" t="s">
        <v>9</v>
      </c>
      <c r="C3" s="2">
        <v>0.375</v>
      </c>
    </row>
    <row r="4" spans="1:3" x14ac:dyDescent="0.55000000000000004">
      <c r="A4" s="1" t="s">
        <v>10</v>
      </c>
      <c r="C4" s="2">
        <v>0.39583333333333298</v>
      </c>
    </row>
    <row r="5" spans="1:3" x14ac:dyDescent="0.55000000000000004">
      <c r="A5" s="1" t="s">
        <v>11</v>
      </c>
      <c r="C5" s="2">
        <v>0.41666666666666702</v>
      </c>
    </row>
    <row r="6" spans="1:3" x14ac:dyDescent="0.55000000000000004">
      <c r="A6" s="1" t="s">
        <v>12</v>
      </c>
      <c r="C6" s="2">
        <v>0.4375</v>
      </c>
    </row>
    <row r="7" spans="1:3" x14ac:dyDescent="0.55000000000000004">
      <c r="A7" s="1" t="s">
        <v>13</v>
      </c>
      <c r="C7" s="2">
        <v>0.45833333333333398</v>
      </c>
    </row>
    <row r="8" spans="1:3" x14ac:dyDescent="0.55000000000000004">
      <c r="A8" s="1" t="s">
        <v>21</v>
      </c>
      <c r="C8" s="2">
        <v>0.47916666666666702</v>
      </c>
    </row>
    <row r="9" spans="1:3" x14ac:dyDescent="0.55000000000000004">
      <c r="A9" s="1" t="s">
        <v>22</v>
      </c>
      <c r="C9" s="2">
        <v>0.5</v>
      </c>
    </row>
    <row r="10" spans="1:3" x14ac:dyDescent="0.55000000000000004">
      <c r="A10" s="1" t="s">
        <v>14</v>
      </c>
      <c r="C10" s="2">
        <v>0.52083333333333404</v>
      </c>
    </row>
    <row r="11" spans="1:3" x14ac:dyDescent="0.55000000000000004">
      <c r="A11" s="1" t="s">
        <v>15</v>
      </c>
      <c r="C11" s="2">
        <v>0.54166666666666696</v>
      </c>
    </row>
    <row r="12" spans="1:3" x14ac:dyDescent="0.55000000000000004">
      <c r="A12" s="1" t="s">
        <v>16</v>
      </c>
      <c r="C12" s="2">
        <v>0.5625</v>
      </c>
    </row>
    <row r="13" spans="1:3" x14ac:dyDescent="0.55000000000000004">
      <c r="A13" s="1" t="s">
        <v>17</v>
      </c>
      <c r="C13" s="2">
        <v>0.58333333333333304</v>
      </c>
    </row>
    <row r="14" spans="1:3" x14ac:dyDescent="0.55000000000000004">
      <c r="A14" s="1" t="s">
        <v>18</v>
      </c>
      <c r="C14" s="2">
        <v>0.60416666666666696</v>
      </c>
    </row>
    <row r="15" spans="1:3" x14ac:dyDescent="0.55000000000000004">
      <c r="A15" s="1" t="s">
        <v>23</v>
      </c>
      <c r="C15" s="2">
        <v>0.625</v>
      </c>
    </row>
    <row r="16" spans="1:3" x14ac:dyDescent="0.55000000000000004">
      <c r="A16" s="1" t="s">
        <v>24</v>
      </c>
      <c r="C16" s="2">
        <v>0.64583333333333337</v>
      </c>
    </row>
    <row r="17" spans="3:3" x14ac:dyDescent="0.55000000000000004">
      <c r="C17" s="2">
        <v>0.66666666666666696</v>
      </c>
    </row>
    <row r="18" spans="3:3" x14ac:dyDescent="0.55000000000000004">
      <c r="C18" s="2">
        <v>0.6875</v>
      </c>
    </row>
    <row r="19" spans="3:3" x14ac:dyDescent="0.55000000000000004">
      <c r="C19" s="2">
        <v>0.70833333333333304</v>
      </c>
    </row>
    <row r="20" spans="3:3" x14ac:dyDescent="0.55000000000000004">
      <c r="C20" s="2">
        <v>0.72916666666666696</v>
      </c>
    </row>
    <row r="21" spans="3:3" x14ac:dyDescent="0.55000000000000004">
      <c r="C21" s="2">
        <v>0.75</v>
      </c>
    </row>
    <row r="22" spans="3:3" x14ac:dyDescent="0.55000000000000004">
      <c r="C22" s="2">
        <v>0.77083333333333304</v>
      </c>
    </row>
    <row r="23" spans="3:3" x14ac:dyDescent="0.55000000000000004">
      <c r="C23" s="2">
        <v>0.79166666666666696</v>
      </c>
    </row>
    <row r="24" spans="3:3" x14ac:dyDescent="0.55000000000000004">
      <c r="C24" s="2">
        <v>0.8125</v>
      </c>
    </row>
    <row r="25" spans="3:3" x14ac:dyDescent="0.55000000000000004">
      <c r="C25" s="2">
        <v>0.83333333333333304</v>
      </c>
    </row>
    <row r="26" spans="3:3" x14ac:dyDescent="0.55000000000000004">
      <c r="C26" s="2">
        <v>0.85416666666666696</v>
      </c>
    </row>
    <row r="27" spans="3:3" x14ac:dyDescent="0.55000000000000004">
      <c r="C27" s="2">
        <v>0.875</v>
      </c>
    </row>
    <row r="28" spans="3:3" x14ac:dyDescent="0.55000000000000004">
      <c r="C28" s="2">
        <v>0.89583333333333304</v>
      </c>
    </row>
    <row r="29" spans="3:3" x14ac:dyDescent="0.55000000000000004">
      <c r="C29" s="2">
        <v>0.91666666666666696</v>
      </c>
    </row>
    <row r="30" spans="3:3" x14ac:dyDescent="0.55000000000000004">
      <c r="C30" s="2">
        <v>0.9375</v>
      </c>
    </row>
    <row r="31" spans="3:3" x14ac:dyDescent="0.55000000000000004">
      <c r="C31" s="2">
        <v>0.95833333333333304</v>
      </c>
    </row>
    <row r="32" spans="3:3" x14ac:dyDescent="0.55000000000000004">
      <c r="C32" s="2">
        <v>0.97916666666666596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4</vt:i4>
      </vt:variant>
    </vt:vector>
  </HeadingPairs>
  <TitlesOfParts>
    <vt:vector size="9" baseType="lpstr">
      <vt:lpstr>WEEKEND</vt:lpstr>
      <vt:lpstr>IMPOSTA TURNI WEEKEND</vt:lpstr>
      <vt:lpstr>Es. WEEKEND</vt:lpstr>
      <vt:lpstr>Es. IMPOSTA TURNI WEEKEND </vt:lpstr>
      <vt:lpstr>PARAMETRI</vt:lpstr>
      <vt:lpstr>'Es. IMPOSTA TURNI WEEKEND '!Area_stampa</vt:lpstr>
      <vt:lpstr>'Es. WEEKEND'!Area_stampa</vt:lpstr>
      <vt:lpstr>'IMPOSTA TURNI WEEKEND'!Area_stampa</vt:lpstr>
      <vt:lpstr>WEEKEND!Area_stampa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bertinaria</dc:creator>
  <cp:lastModifiedBy>daniela bertinaria</cp:lastModifiedBy>
  <cp:lastPrinted>2024-02-09T11:36:00Z</cp:lastPrinted>
  <dcterms:created xsi:type="dcterms:W3CDTF">2014-05-06T18:27:12Z</dcterms:created>
  <dcterms:modified xsi:type="dcterms:W3CDTF">2024-08-01T13:06:30Z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bae739-7e05-4265-80d7-c73ef6dc7a63_Enabled">
    <vt:lpwstr>true</vt:lpwstr>
  </property>
  <property fmtid="{D5CDD505-2E9C-101B-9397-08002B2CF9AE}" pid="3" name="MSIP_Label_dfbae739-7e05-4265-80d7-c73ef6dc7a63_SetDate">
    <vt:lpwstr>2024-01-12T14:20:35Z</vt:lpwstr>
  </property>
  <property fmtid="{D5CDD505-2E9C-101B-9397-08002B2CF9AE}" pid="4" name="MSIP_Label_dfbae739-7e05-4265-80d7-c73ef6dc7a63_Method">
    <vt:lpwstr>Privileged</vt:lpwstr>
  </property>
  <property fmtid="{D5CDD505-2E9C-101B-9397-08002B2CF9AE}" pid="5" name="MSIP_Label_dfbae739-7e05-4265-80d7-c73ef6dc7a63_Name">
    <vt:lpwstr>dfbae739-7e05-4265-80d7-c73ef6dc7a63</vt:lpwstr>
  </property>
  <property fmtid="{D5CDD505-2E9C-101B-9397-08002B2CF9AE}" pid="6" name="MSIP_Label_dfbae739-7e05-4265-80d7-c73ef6dc7a63_SiteId">
    <vt:lpwstr>31ae1cef-2393-4eb1-8962-4e4bbfccd663</vt:lpwstr>
  </property>
  <property fmtid="{D5CDD505-2E9C-101B-9397-08002B2CF9AE}" pid="7" name="MSIP_Label_dfbae739-7e05-4265-80d7-c73ef6dc7a63_ActionId">
    <vt:lpwstr>a28a30f9-bab0-4cbb-9bf4-73955aaaf061</vt:lpwstr>
  </property>
  <property fmtid="{D5CDD505-2E9C-101B-9397-08002B2CF9AE}" pid="8" name="MSIP_Label_dfbae739-7e05-4265-80d7-c73ef6dc7a63_ContentBits">
    <vt:lpwstr>0</vt:lpwstr>
  </property>
</Properties>
</file>