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32766" windowWidth="19320" windowHeight="15480" tabRatio="803" activeTab="1"/>
  </bookViews>
  <sheets>
    <sheet name="Istruzioni" sheetId="1" r:id="rId1"/>
    <sheet name="Gir. 1" sheetId="2" r:id="rId2"/>
    <sheet name="Gir. 2" sheetId="3" r:id="rId3"/>
    <sheet name="Esempio" sheetId="4" r:id="rId4"/>
  </sheets>
  <externalReferences>
    <externalReference r:id="rId7"/>
  </externalReferences>
  <definedNames>
    <definedName name="_Order1" hidden="1">255</definedName>
    <definedName name="_xlfn.COUNTIFS" hidden="1">#NAME?</definedName>
    <definedName name="àòàOòJ" localSheetId="3" hidden="1">{"'Sheet5'!$A$1:$F$68"}</definedName>
    <definedName name="àòàOòJ" hidden="1">{"'Sheet5'!$A$1:$F$68"}</definedName>
    <definedName name="_xlnm.Print_Area" localSheetId="3">'Esempio'!$A$1:$AE$40</definedName>
    <definedName name="_xlnm.Print_Area" localSheetId="1">'Gir. 1'!$A$1:$AE$41</definedName>
    <definedName name="_xlnm.Print_Area" localSheetId="2">'Gir. 2'!$A$1:$AE$41</definedName>
    <definedName name="BL.JH" localSheetId="3" hidden="1">{"'Sheet5'!$A$1:$F$68"}</definedName>
    <definedName name="BL.JH" hidden="1">{"'Sheet5'!$A$1:$F$68"}</definedName>
    <definedName name="BREZXD" localSheetId="3" hidden="1">{"'Sheet5'!$A$1:$F$68"}</definedName>
    <definedName name="BREZXD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3" hidden="1">{"'Sheet5'!$A$1:$F$68"}</definedName>
    <definedName name="Combo2" hidden="1">{"'Sheet5'!$A$1:$F$68"}</definedName>
    <definedName name="dqwq" localSheetId="3" hidden="1">{"'Sheet5'!$A$1:$F$68"}</definedName>
    <definedName name="dqwq" hidden="1">{"'Sheet5'!$A$1:$F$68"}</definedName>
    <definedName name="Draw" localSheetId="3" hidden="1">{"'Sheet5'!$A$1:$F$68"}</definedName>
    <definedName name="Draw" hidden="1">{"'Sheet5'!$A$1:$F$68"}</definedName>
    <definedName name="Draw_" localSheetId="3" hidden="1">{"'Sheet5'!$A$1:$F$68"}</definedName>
    <definedName name="Draw_" hidden="1">{"'Sheet5'!$A$1:$F$68"}</definedName>
    <definedName name="Draw_1" localSheetId="3" hidden="1">{"'Sheet5'!$A$1:$F$68"}</definedName>
    <definedName name="Draw_1" hidden="1">{"'Sheet5'!$A$1:$F$68"}</definedName>
    <definedName name="Draw_2" localSheetId="3" hidden="1">{"'Sheet5'!$A$1:$F$68"}</definedName>
    <definedName name="Draw_2" hidden="1">{"'Sheet5'!$A$1:$F$68"}</definedName>
    <definedName name="Draw_3" localSheetId="3" hidden="1">{"'Sheet5'!$A$1:$F$68"}</definedName>
    <definedName name="Draw_3" hidden="1">{"'Sheet5'!$A$1:$F$68"}</definedName>
    <definedName name="Draw1" localSheetId="3" hidden="1">{"'Sheet5'!$A$1:$F$68"}</definedName>
    <definedName name="Draw1" hidden="1">{"'Sheet5'!$A$1:$F$68"}</definedName>
    <definedName name="Draw10" localSheetId="3" hidden="1">{"'Sheet5'!$A$1:$F$68"}</definedName>
    <definedName name="Draw10" hidden="1">{"'Sheet5'!$A$1:$F$68"}</definedName>
    <definedName name="Draw11" localSheetId="3" hidden="1">{"'Sheet5'!$A$1:$F$68"}</definedName>
    <definedName name="Draw11" hidden="1">{"'Sheet5'!$A$1:$F$68"}</definedName>
    <definedName name="Draw12" localSheetId="3" hidden="1">{"'Sheet5'!$A$1:$F$68"}</definedName>
    <definedName name="Draw12" hidden="1">{"'Sheet5'!$A$1:$F$68"}</definedName>
    <definedName name="Draw13" localSheetId="3" hidden="1">{"'Sheet5'!$A$1:$F$68"}</definedName>
    <definedName name="Draw13" hidden="1">{"'Sheet5'!$A$1:$F$68"}</definedName>
    <definedName name="Draw14" localSheetId="3" hidden="1">{"'Sheet5'!$A$1:$F$68"}</definedName>
    <definedName name="Draw14" hidden="1">{"'Sheet5'!$A$1:$F$68"}</definedName>
    <definedName name="Draw15" localSheetId="3" hidden="1">{"'Sheet5'!$A$1:$F$68"}</definedName>
    <definedName name="Draw15" hidden="1">{"'Sheet5'!$A$1:$F$68"}</definedName>
    <definedName name="Draw16" localSheetId="3" hidden="1">{"'Sheet5'!$A$1:$F$68"}</definedName>
    <definedName name="Draw16" hidden="1">{"'Sheet5'!$A$1:$F$68"}</definedName>
    <definedName name="Draw17" localSheetId="3" hidden="1">{"'Sheet5'!$A$1:$F$68"}</definedName>
    <definedName name="Draw17" hidden="1">{"'Sheet5'!$A$1:$F$68"}</definedName>
    <definedName name="Draw18" localSheetId="3" hidden="1">{"'Sheet5'!$A$1:$F$68"}</definedName>
    <definedName name="Draw18" hidden="1">{"'Sheet5'!$A$1:$F$68"}</definedName>
    <definedName name="Draw2" localSheetId="3" hidden="1">{"'Sheet5'!$A$1:$F$68"}</definedName>
    <definedName name="Draw2" hidden="1">{"'Sheet5'!$A$1:$F$68"}</definedName>
    <definedName name="Draw3" localSheetId="3" hidden="1">{"'Sheet5'!$A$1:$F$68"}</definedName>
    <definedName name="Draw3" hidden="1">{"'Sheet5'!$A$1:$F$68"}</definedName>
    <definedName name="Draw4" localSheetId="3" hidden="1">{"'Sheet5'!$A$1:$F$68"}</definedName>
    <definedName name="Draw4" hidden="1">{"'Sheet5'!$A$1:$F$68"}</definedName>
    <definedName name="Draw5" localSheetId="3" hidden="1">{"'Sheet5'!$A$1:$F$68"}</definedName>
    <definedName name="Draw5" hidden="1">{"'Sheet5'!$A$1:$F$68"}</definedName>
    <definedName name="Draw6" localSheetId="3" hidden="1">{"'Sheet5'!$A$1:$F$68"}</definedName>
    <definedName name="Draw6" hidden="1">{"'Sheet5'!$A$1:$F$68"}</definedName>
    <definedName name="Draw7" localSheetId="3" hidden="1">{"'Sheet5'!$A$1:$F$68"}</definedName>
    <definedName name="Draw7" hidden="1">{"'Sheet5'!$A$1:$F$68"}</definedName>
    <definedName name="Draw8" localSheetId="3" hidden="1">{"'Sheet5'!$A$1:$F$68"}</definedName>
    <definedName name="Draw8" hidden="1">{"'Sheet5'!$A$1:$F$68"}</definedName>
    <definedName name="Draw9" localSheetId="3" hidden="1">{"'Sheet5'!$A$1:$F$68"}</definedName>
    <definedName name="Draw9" hidden="1">{"'Sheet5'!$A$1:$F$68"}</definedName>
    <definedName name="DRAW99" localSheetId="3" hidden="1">{"'Sheet5'!$A$1:$F$68"}</definedName>
    <definedName name="DRAW99" hidden="1">{"'Sheet5'!$A$1:$F$68"}</definedName>
    <definedName name="DRD" localSheetId="3" hidden="1">{"'Sheet5'!$A$1:$F$68"}</definedName>
    <definedName name="DRD" hidden="1">{"'Sheet5'!$A$1:$F$68"}</definedName>
    <definedName name="dter" localSheetId="3" hidden="1">{"'Sheet5'!$A$1:$F$68"}</definedName>
    <definedName name="dter" hidden="1">{"'Sheet5'!$A$1:$F$68"}</definedName>
    <definedName name="DYHJKU" localSheetId="3" hidden="1">{"'Sheet5'!$A$1:$F$68"}</definedName>
    <definedName name="DYHJKU" hidden="1">{"'Sheet5'!$A$1:$F$68"}</definedName>
    <definedName name="efsafsda" localSheetId="3" hidden="1">{"'Sheet5'!$A$1:$F$68"}</definedName>
    <definedName name="efsafsda" hidden="1">{"'Sheet5'!$A$1:$F$68"}</definedName>
    <definedName name="EGE" localSheetId="3" hidden="1">{"'Sheet5'!$A$1:$F$68"}</definedName>
    <definedName name="EGE" hidden="1">{"'Sheet5'!$A$1:$F$68"}</definedName>
    <definedName name="ERERV" localSheetId="3" hidden="1">{"'Sheet5'!$A$1:$F$68"}</definedName>
    <definedName name="ERERV" hidden="1">{"'Sheet5'!$A$1:$F$68"}</definedName>
    <definedName name="ERG" localSheetId="3" hidden="1">{"'Sheet5'!$A$1:$F$68"}</definedName>
    <definedName name="ERG" hidden="1">{"'Sheet5'!$A$1:$F$68"}</definedName>
    <definedName name="FGBSRDGF" localSheetId="3" hidden="1">{"'Sheet5'!$A$1:$F$68"}</definedName>
    <definedName name="FGBSRDGF" hidden="1">{"'Sheet5'!$A$1:$F$68"}</definedName>
    <definedName name="fgd" localSheetId="3" hidden="1">{"'Sheet5'!$A$1:$F$68"}</definedName>
    <definedName name="fgd" hidden="1">{"'Sheet5'!$A$1:$F$68"}</definedName>
    <definedName name="FS" localSheetId="3" hidden="1">{"'Sheet5'!$A$1:$F$68"}</definedName>
    <definedName name="FS" hidden="1">{"'Sheet5'!$A$1:$F$68"}</definedName>
    <definedName name="GER" localSheetId="3" hidden="1">{"'Sheet5'!$A$1:$F$68"}</definedName>
    <definedName name="GER" hidden="1">{"'Sheet5'!$A$1:$F$68"}</definedName>
    <definedName name="GFHFYHG" localSheetId="3" hidden="1">{"'Sheet5'!$A$1:$F$68"}</definedName>
    <definedName name="GFHFYHG" hidden="1">{"'Sheet5'!$A$1:$F$68"}</definedName>
    <definedName name="GFTR" localSheetId="3" hidden="1">{"'Sheet5'!$A$1:$F$68"}</definedName>
    <definedName name="GFTR" hidden="1">{"'Sheet5'!$A$1:$F$68"}</definedName>
    <definedName name="GGB" localSheetId="3" hidden="1">{"'Sheet5'!$A$1:$F$68"}</definedName>
    <definedName name="GGB" hidden="1">{"'Sheet5'!$A$1:$F$68"}</definedName>
    <definedName name="GJ" localSheetId="3" hidden="1">{"'Sheet5'!$A$1:$F$68"}</definedName>
    <definedName name="GJ" hidden="1">{"'Sheet5'!$A$1:$F$68"}</definedName>
    <definedName name="GSGGB" localSheetId="3" hidden="1">{"'Sheet5'!$A$1:$F$68"}</definedName>
    <definedName name="GSGGB" hidden="1">{"'Sheet5'!$A$1:$F$68"}</definedName>
    <definedName name="guig" localSheetId="3" hidden="1">{"'Sheet5'!$A$1:$F$68"}</definedName>
    <definedName name="guig" hidden="1">{"'Sheet5'!$A$1:$F$68"}</definedName>
    <definedName name="GVNV" localSheetId="3" hidden="1">{"'Sheet5'!$A$1:$F$68"}</definedName>
    <definedName name="GVNV" hidden="1">{"'Sheet5'!$A$1:$F$68"}</definedName>
    <definedName name="HTML_CodePage" hidden="1">1252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JGH" localSheetId="3" hidden="1">{"'Sheet5'!$A$1:$F$68"}</definedName>
    <definedName name="JGH" hidden="1">{"'Sheet5'!$A$1:$F$68"}</definedName>
    <definedName name="JHVH" localSheetId="3" hidden="1">{"'Sheet5'!$A$1:$F$68"}</definedName>
    <definedName name="JHVH" hidden="1">{"'Sheet5'!$A$1:$F$68"}</definedName>
    <definedName name="JKB.JKBJMNB" localSheetId="3" hidden="1">{"'Sheet5'!$A$1:$F$68"}</definedName>
    <definedName name="JKB.JKBJMNB" hidden="1">{"'Sheet5'!$A$1:$F$68"}</definedName>
    <definedName name="K78TG" localSheetId="3" hidden="1">{"'Sheet5'!$A$1:$F$68"}</definedName>
    <definedName name="K78TG" hidden="1">{"'Sheet5'!$A$1:$F$68"}</definedName>
    <definedName name="KJ8YGLJK" localSheetId="3" hidden="1">{"'Sheet5'!$A$1:$F$68"}</definedName>
    <definedName name="KJ8YGLJK" hidden="1">{"'Sheet5'!$A$1:$F$68"}</definedName>
    <definedName name="KLòMKL" localSheetId="3" hidden="1">{"'Sheet5'!$A$1:$F$68"}</definedName>
    <definedName name="KLòMKL" hidden="1">{"'Sheet5'!$A$1:$F$68"}</definedName>
    <definedName name="KLYVGHJVB" localSheetId="3" hidden="1">{"'Sheet5'!$A$1:$F$68"}</definedName>
    <definedName name="KLYVGHJVB" hidden="1">{"'Sheet5'!$A$1:$F$68"}</definedName>
    <definedName name="LHKJLòù" localSheetId="3" hidden="1">{"'Sheet5'!$A$1:$F$68"}</definedName>
    <definedName name="LHKJLòù" hidden="1">{"'Sheet5'!$A$1:$F$68"}</definedName>
    <definedName name="NMNLHH" localSheetId="3" hidden="1">{"'Sheet5'!$A$1:$F$68"}</definedName>
    <definedName name="NMNLHH" hidden="1">{"'Sheet5'!$A$1:$F$68"}</definedName>
    <definedName name="ò." localSheetId="3" hidden="1">{"'Sheet5'!$A$1:$F$68"}</definedName>
    <definedName name="ò." hidden="1">{"'Sheet5'!$A$1:$F$68"}</definedName>
    <definedName name="òò" localSheetId="3" hidden="1">{"'Sheet5'!$A$1:$F$68"}</definedName>
    <definedName name="òò" hidden="1">{"'Sheet5'!$A$1:$F$68"}</definedName>
    <definedName name="q" localSheetId="3" hidden="1">{"'Sheet5'!$A$1:$F$68"}</definedName>
    <definedName name="q" hidden="1">{"'Sheet5'!$A$1:$F$68"}</definedName>
    <definedName name="REGD" localSheetId="3" hidden="1">{"'Sheet5'!$A$1:$F$68"}</definedName>
    <definedName name="REGD" hidden="1">{"'Sheet5'!$A$1:$F$68"}</definedName>
    <definedName name="RGE" localSheetId="3" hidden="1">{"'Sheet5'!$A$1:$F$68"}</definedName>
    <definedName name="RGE" hidden="1">{"'Sheet5'!$A$1:$F$68"}</definedName>
    <definedName name="RTGEW" localSheetId="3" hidden="1">{"'Sheet5'!$A$1:$F$68"}</definedName>
    <definedName name="RTGEW" hidden="1">{"'Sheet5'!$A$1:$F$68"}</definedName>
    <definedName name="RTGGT" localSheetId="3" hidden="1">{"'Sheet5'!$A$1:$F$68"}</definedName>
    <definedName name="RTGGT" hidden="1">{"'Sheet5'!$A$1:$F$68"}</definedName>
    <definedName name="RTWG" localSheetId="3" hidden="1">{"'Sheet5'!$A$1:$F$68"}</definedName>
    <definedName name="RTWG" hidden="1">{"'Sheet5'!$A$1:$F$68"}</definedName>
    <definedName name="SGSGS" localSheetId="3" hidden="1">{"'Sheet5'!$A$1:$F$68"}</definedName>
    <definedName name="SGSGS" hidden="1">{"'Sheet5'!$A$1:$F$68"}</definedName>
    <definedName name="SGWWT" localSheetId="3" hidden="1">{"'Sheet5'!$A$1:$F$68"}</definedName>
    <definedName name="SGWWT" hidden="1">{"'Sheet5'!$A$1:$F$68"}</definedName>
    <definedName name="TDSBGCVC" localSheetId="3" hidden="1">{"'Sheet5'!$A$1:$F$68"}</definedName>
    <definedName name="TDSBGCVC" hidden="1">{"'Sheet5'!$A$1:$F$68"}</definedName>
    <definedName name="TE" localSheetId="3" hidden="1">{"'Sheet5'!$A$1:$F$68"}</definedName>
    <definedName name="TE" hidden="1">{"'Sheet5'!$A$1:$F$68"}</definedName>
    <definedName name="TEWRTG" localSheetId="3" hidden="1">{"'Sheet5'!$A$1:$F$68"}</definedName>
    <definedName name="TEWRTG" hidden="1">{"'Sheet5'!$A$1:$F$68"}</definedName>
    <definedName name="TGD" localSheetId="3" hidden="1">{"'Sheet5'!$A$1:$F$68"}</definedName>
    <definedName name="TGD" hidden="1">{"'Sheet5'!$A$1:$F$68"}</definedName>
    <definedName name="tgw" localSheetId="3" hidden="1">{"'Sheet5'!$A$1:$F$68"}</definedName>
    <definedName name="tgw" hidden="1">{"'Sheet5'!$A$1:$F$68"}</definedName>
    <definedName name="TSD" localSheetId="3" hidden="1">{"'Sheet5'!$A$1:$F$68"}</definedName>
    <definedName name="TSD" hidden="1">{"'Sheet5'!$A$1:$F$68"}</definedName>
    <definedName name="TWEG" localSheetId="3" hidden="1">{"'Sheet5'!$A$1:$F$68"}</definedName>
    <definedName name="TWEG" hidden="1">{"'Sheet5'!$A$1:$F$68"}</definedName>
    <definedName name="twg" localSheetId="3" hidden="1">{"'Sheet5'!$A$1:$F$68"}</definedName>
    <definedName name="twg" hidden="1">{"'Sheet5'!$A$1:$F$68"}</definedName>
    <definedName name="twrg" localSheetId="3" hidden="1">{"'Sheet5'!$A$1:$F$68"}</definedName>
    <definedName name="twrg" hidden="1">{"'Sheet5'!$A$1:$F$68"}</definedName>
    <definedName name="UIGLB" localSheetId="3" hidden="1">{"'Sheet5'!$A$1:$F$68"}</definedName>
    <definedName name="UIGLB" hidden="1">{"'Sheet5'!$A$1:$F$68"}</definedName>
    <definedName name="UIGLUYGHB" localSheetId="3" hidden="1">{"'Sheet5'!$A$1:$F$68"}</definedName>
    <definedName name="UIGLUYGHB" hidden="1">{"'Sheet5'!$A$1:$F$68"}</definedName>
    <definedName name="UOHIUH" localSheetId="3" hidden="1">{"'Sheet5'!$A$1:$F$68"}</definedName>
    <definedName name="UOHIUH" hidden="1">{"'Sheet5'!$A$1:$F$68"}</definedName>
    <definedName name="UVTDRSR" localSheetId="3" hidden="1">{"'Sheet5'!$A$1:$F$68"}</definedName>
    <definedName name="UVTDRSR" hidden="1">{"'Sheet5'!$A$1:$F$68"}</definedName>
    <definedName name="WEG" localSheetId="3" hidden="1">{"'Sheet5'!$A$1:$F$68"}</definedName>
    <definedName name="WEG" hidden="1">{"'Sheet5'!$A$1:$F$68"}</definedName>
    <definedName name="WEGT" localSheetId="3" hidden="1">{"'Sheet5'!$A$1:$F$68"}</definedName>
    <definedName name="WEGT" hidden="1">{"'Sheet5'!$A$1:$F$68"}</definedName>
    <definedName name="WERGT" localSheetId="3" hidden="1">{"'Sheet5'!$A$1:$F$68"}</definedName>
    <definedName name="WERGT" hidden="1">{"'Sheet5'!$A$1:$F$68"}</definedName>
    <definedName name="WERGTG" localSheetId="3" hidden="1">{"'Sheet5'!$A$1:$F$68"}</definedName>
    <definedName name="WERGTG" hidden="1">{"'Sheet5'!$A$1:$F$68"}</definedName>
    <definedName name="WETG" localSheetId="3" hidden="1">{"'Sheet5'!$A$1:$F$68"}</definedName>
    <definedName name="WETG" hidden="1">{"'Sheet5'!$A$1:$F$68"}</definedName>
    <definedName name="WETRG" localSheetId="3" hidden="1">{"'Sheet5'!$A$1:$F$68"}</definedName>
    <definedName name="WETRG" hidden="1">{"'Sheet5'!$A$1:$F$68"}</definedName>
    <definedName name="WG" localSheetId="3" hidden="1">{"'Sheet5'!$A$1:$F$68"}</definedName>
    <definedName name="WG" hidden="1">{"'Sheet5'!$A$1:$F$68"}</definedName>
    <definedName name="WGDG" localSheetId="3" hidden="1">{"'Sheet5'!$A$1:$F$68"}</definedName>
    <definedName name="WGDG" hidden="1">{"'Sheet5'!$A$1:$F$68"}</definedName>
    <definedName name="WGE" localSheetId="3" hidden="1">{"'Sheet5'!$A$1:$F$68"}</definedName>
    <definedName name="WGE" hidden="1">{"'Sheet5'!$A$1:$F$68"}</definedName>
    <definedName name="WGEG" localSheetId="3" hidden="1">{"'Sheet5'!$A$1:$F$68"}</definedName>
    <definedName name="WGEG" hidden="1">{"'Sheet5'!$A$1:$F$68"}</definedName>
    <definedName name="WGEW" localSheetId="3" hidden="1">{"'Sheet5'!$A$1:$F$68"}</definedName>
    <definedName name="WGEW" hidden="1">{"'Sheet5'!$A$1:$F$68"}</definedName>
    <definedName name="WGT" localSheetId="3" hidden="1">{"'Sheet5'!$A$1:$F$68"}</definedName>
    <definedName name="WGT" hidden="1">{"'Sheet5'!$A$1:$F$68"}</definedName>
    <definedName name="WRET" localSheetId="3" hidden="1">{"'Sheet5'!$A$1:$F$68"}</definedName>
    <definedName name="WRET" hidden="1">{"'Sheet5'!$A$1:$F$68"}</definedName>
    <definedName name="WRG" localSheetId="3" hidden="1">{"'Sheet5'!$A$1:$F$68"}</definedName>
    <definedName name="WRG" hidden="1">{"'Sheet5'!$A$1:$F$68"}</definedName>
    <definedName name="WT" localSheetId="3" hidden="1">{"'Sheet5'!$A$1:$F$68"}</definedName>
    <definedName name="WT" hidden="1">{"'Sheet5'!$A$1:$F$68"}</definedName>
    <definedName name="WTEG" localSheetId="3" hidden="1">{"'Sheet5'!$A$1:$F$68"}</definedName>
    <definedName name="WTEG" hidden="1">{"'Sheet5'!$A$1:$F$68"}</definedName>
    <definedName name="WTG" localSheetId="3" hidden="1">{"'Sheet5'!$A$1:$F$68"}</definedName>
    <definedName name="WTG" hidden="1">{"'Sheet5'!$A$1:$F$68"}</definedName>
    <definedName name="WTGE" localSheetId="3" hidden="1">{"'Sheet5'!$A$1:$F$68"}</definedName>
    <definedName name="WTGE" hidden="1">{"'Sheet5'!$A$1:$F$68"}</definedName>
    <definedName name="WTRG" localSheetId="3" hidden="1">{"'Sheet5'!$A$1:$F$68"}</definedName>
    <definedName name="WTRG" hidden="1">{"'Sheet5'!$A$1:$F$68"}</definedName>
    <definedName name="Y7G" localSheetId="3" hidden="1">{"'Sheet5'!$A$1:$F$68"}</definedName>
    <definedName name="Y7G" hidden="1">{"'Sheet5'!$A$1:$F$68"}</definedName>
    <definedName name="YGYGB" localSheetId="3" hidden="1">{"'Sheet5'!$A$1:$F$68"}</definedName>
    <definedName name="YGYGB" hidden="1">{"'Sheet5'!$A$1:$F$68"}</definedName>
    <definedName name="YHDDB" localSheetId="3" hidden="1">{"'Sheet5'!$A$1:$F$68"}</definedName>
    <definedName name="YHDDB" hidden="1">{"'Sheet5'!$A$1:$F$68"}</definedName>
    <definedName name="YTYJUJJ" localSheetId="3" hidden="1">{"'Sheet5'!$A$1:$F$68"}</definedName>
    <definedName name="YTYJUJJ" hidden="1">{"'Sheet5'!$A$1:$F$68"}</definedName>
  </definedNames>
  <calcPr fullCalcOnLoad="1"/>
</workbook>
</file>

<file path=xl/comments2.xml><?xml version="1.0" encoding="utf-8"?>
<comments xmlns="http://schemas.openxmlformats.org/spreadsheetml/2006/main">
  <authors>
    <author>daniela bertinaria</author>
  </authors>
  <commentList>
    <comment ref="I21" authorId="0">
      <text>
        <r>
          <rPr>
            <sz val="9"/>
            <rFont val="Tahoma"/>
            <family val="2"/>
          </rPr>
          <t>Inserire il punteggio del girone considerando anche le partite vinte e/o perse per rinuncia o ritiro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daniela bertinaria</author>
  </authors>
  <commentList>
    <comment ref="I21" authorId="0">
      <text>
        <r>
          <rPr>
            <sz val="9"/>
            <rFont val="Tahoma"/>
            <family val="2"/>
          </rPr>
          <t xml:space="preserve">Inserire il punteggio del girone considerando anche le partite vinte e/o perse per rinuncia o ritiro
</t>
        </r>
      </text>
    </comment>
  </commentList>
</comments>
</file>

<file path=xl/sharedStrings.xml><?xml version="1.0" encoding="utf-8"?>
<sst xmlns="http://schemas.openxmlformats.org/spreadsheetml/2006/main" count="118" uniqueCount="55">
  <si>
    <t>G</t>
  </si>
  <si>
    <t>v</t>
  </si>
  <si>
    <t>n</t>
  </si>
  <si>
    <t>p</t>
  </si>
  <si>
    <t>R</t>
  </si>
  <si>
    <t>I.V.</t>
  </si>
  <si>
    <t>g</t>
  </si>
  <si>
    <t>i.v.</t>
  </si>
  <si>
    <t>P</t>
  </si>
  <si>
    <t>PALLE</t>
  </si>
  <si>
    <t>GIOCATORI</t>
  </si>
  <si>
    <t>risultato</t>
  </si>
  <si>
    <t>CLASSIFICA FINALE</t>
  </si>
  <si>
    <t>Nome Manifestazione</t>
  </si>
  <si>
    <t>marca e tipo</t>
  </si>
  <si>
    <t>luogo di svolgimento</t>
  </si>
  <si>
    <t>i.p.</t>
  </si>
  <si>
    <t>Dg</t>
  </si>
  <si>
    <t>RANK</t>
  </si>
  <si>
    <t>CAMPO</t>
  </si>
  <si>
    <t>sabbia o altro</t>
  </si>
  <si>
    <t>SEDE DI GIOCO</t>
  </si>
  <si>
    <t>Note</t>
  </si>
  <si>
    <t>INSERIRE I NOMINATIVI COMPONENTI IL GIRONE  NELLA COLONNA GIOCATORI</t>
  </si>
  <si>
    <t xml:space="preserve">INSERIRE IL RISULTATO NELLE COLONNE RISULTATO </t>
  </si>
  <si>
    <t>NON PIU' DI 5 GIOCATORI/COPPIE PER GIRONE</t>
  </si>
  <si>
    <t xml:space="preserve">PRESUPPOSTI : </t>
  </si>
  <si>
    <t>. LA TABELLA 'CALENDARIO INCONTRI' E' POPOLATA CON L'ORDINE DI ENTRATA IN CAMPO COME DA RTS</t>
  </si>
  <si>
    <t>AL TERMINE DEGLI INCONTRI INSERIRE MANUALMENTE IL PUNTEGGIO DI CIASCUNA COPPIA CALCOLATO COME DA RTS CONSIDERANDO ANCHE LE PARTITE VINTE/PERSE PER RINUNCIA.</t>
  </si>
  <si>
    <t xml:space="preserve">VALORIZZARE LE TABELLE 'CLASSIFICA FINALE' E 'COPPIE QUALIFICATE' IN BASE ALLA FORMULA UTILIZZATA </t>
  </si>
  <si>
    <t>OGNI INCONTRO DISPUTATO SU UN SOLO SET</t>
  </si>
  <si>
    <t xml:space="preserve">.  LA TABELLA 'PUNTEGGI' E' POPOLATA CON I DATI RILEVATI DALL'INSERIMENTO DEL PUNTEGGIO </t>
  </si>
  <si>
    <t xml:space="preserve"> CLICCARE SUL PULSANTE  PER AGGIORNARE I DATI DELLA TABELLA 'PUNTEGGI'</t>
  </si>
  <si>
    <t>COPPIE QUALIFICATE</t>
  </si>
  <si>
    <t>Calendario incontri</t>
  </si>
  <si>
    <t xml:space="preserve">Punteggi </t>
  </si>
  <si>
    <t>Il Giudice Arbitro</t>
  </si>
  <si>
    <t>NON CANCELLARE NESSUNA RIGA , IL MODELLO ESEGUE I CONTEGGI PUNTANDO SU RIGHE E COLONNE!!!</t>
  </si>
  <si>
    <t>SE SI AGGIUNGONO O TOLGONO RIGHE IL PULSANTE CALCOLA NON FUNZIONA!!!</t>
  </si>
  <si>
    <t xml:space="preserve">Gara </t>
  </si>
  <si>
    <t>Girone 1</t>
  </si>
  <si>
    <t>Girone 2</t>
  </si>
  <si>
    <t>COMPILARE I DATI COMUNI (Nome manifestazione, data e luogo di svolgimento, la gara cui si riferiscono i gironi (DM, DF etc.) inserire eventualmente altri loghi etc..)</t>
  </si>
  <si>
    <t>OGNI FOGLIO DIVERSO CORRISPONDE A 1 GIRONE  DELLA GARA SPECIFICATA E VA REPLICATO PER QUANTI IL NUMERO TOTALE PIANIFICATO</t>
  </si>
  <si>
    <t>CAMPIONATI REGIONALI INDOOR OVER III CATEGORIA</t>
  </si>
  <si>
    <t>DM OVER 35</t>
  </si>
  <si>
    <t>sabbia</t>
  </si>
  <si>
    <t>QUICKSAND St. 2</t>
  </si>
  <si>
    <t xml:space="preserve">Girone 1  </t>
  </si>
  <si>
    <t>AFFILIATO DI BEACH</t>
  </si>
  <si>
    <t>COGNOME NOME A / COGNOME NOME B</t>
  </si>
  <si>
    <t>COGNOME NOME C / COGNOME NOME D</t>
  </si>
  <si>
    <t>COGNOME NOME E / COGNOME NOME F</t>
  </si>
  <si>
    <t>COGNOME NOME G / COGNOME NOME H</t>
  </si>
  <si>
    <t>LE PARTI IN GIALLO SONO PROTETTE (senza PW)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</si>
</sst>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d\-mmm\-yy"/>
    <numFmt numFmtId="168" formatCode="_(&quot;$&quot;* #,##0_);_(&quot;$&quot;* \(#,##0\);_(&quot;$&quot;* &quot;-&quot;_);_(@_)"/>
    <numFmt numFmtId="169" formatCode="_(* #,##0_);_(* \(#,##0\);_(* &quot;-&quot;_);_(@_)"/>
    <numFmt numFmtId="170" formatCode="_(* #,##0.00_);_(* \(#,##0.00\);_(* &quot;-&quot;??_);_(@_)"/>
    <numFmt numFmtId="171" formatCode="_-[$€]* #,##0.00_-;\-[$€]* #,##0.00_-;_-[$€]* &quot;-&quot;??_-;_-@_-"/>
    <numFmt numFmtId="172" formatCode="d\ mmmm\ yyyy"/>
    <numFmt numFmtId="173" formatCode="h:mm;@"/>
    <numFmt numFmtId="174" formatCode="_-[$€-2]\ * #,##0.00_-;\-[$€-2]\ * #,##0.00_-;_-[$€-2]\ * &quot;-&quot;??_-;_-@_-"/>
    <numFmt numFmtId="175" formatCode="[$-410]d\-mmm\-yy;@"/>
    <numFmt numFmtId="176" formatCode="#,##0.00\ &quot;€&quot;"/>
    <numFmt numFmtId="177" formatCode="[$-F800]dddd\,\ mmmm\ dd\,\ yyyy"/>
    <numFmt numFmtId="178" formatCode="[$-410]dddd\ d\ mmmm\ yyyy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_-&quot;L.&quot;\ * #,##0.00_-;\-&quot;L.&quot;\ * #,##0.00_-;_-&quot;L.&quot;\ * &quot;-&quot;??_-;_-@_-"/>
    <numFmt numFmtId="184" formatCode="mmm\-yyyy"/>
    <numFmt numFmtId="185" formatCode="h\.mm\.ss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0.000"/>
    <numFmt numFmtId="191" formatCode="&quot;Attivo&quot;;&quot;Attivo&quot;;&quot;Disattivo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2"/>
      <name val="Verdana"/>
      <family val="2"/>
    </font>
    <font>
      <b/>
      <sz val="12"/>
      <color indexed="48"/>
      <name val="Verdana"/>
      <family val="2"/>
    </font>
    <font>
      <b/>
      <sz val="1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name val="Segoe UI"/>
      <family val="2"/>
    </font>
    <font>
      <b/>
      <sz val="11"/>
      <name val="Tahoma"/>
      <family val="2"/>
    </font>
    <font>
      <sz val="9"/>
      <name val="Tahoma"/>
      <family val="0"/>
    </font>
    <font>
      <b/>
      <sz val="10"/>
      <color indexed="63"/>
      <name val="Segoe UI"/>
      <family val="2"/>
    </font>
    <font>
      <sz val="14"/>
      <color indexed="10"/>
      <name val="Arial"/>
      <family val="2"/>
    </font>
    <font>
      <b/>
      <sz val="10"/>
      <color rgb="FF333333"/>
      <name val="Segoe UI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171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1" fontId="30" fillId="16" borderId="0" xfId="0" applyNumberFormat="1" applyFont="1" applyFill="1" applyAlignment="1" applyProtection="1">
      <alignment horizontal="center"/>
      <protection locked="0"/>
    </xf>
    <xf numFmtId="0" fontId="30" fillId="16" borderId="0" xfId="0" applyFont="1" applyFill="1" applyAlignment="1" applyProtection="1">
      <alignment horizontal="center"/>
      <protection locked="0"/>
    </xf>
    <xf numFmtId="49" fontId="37" fillId="0" borderId="10" xfId="54" applyNumberFormat="1" applyFont="1" applyBorder="1" applyAlignment="1" applyProtection="1">
      <alignment horizontal="left" vertical="center"/>
      <protection locked="0"/>
    </xf>
    <xf numFmtId="49" fontId="37" fillId="0" borderId="11" xfId="54" applyNumberFormat="1" applyFont="1" applyBorder="1" applyAlignment="1" applyProtection="1">
      <alignment horizontal="left"/>
      <protection locked="0"/>
    </xf>
    <xf numFmtId="49" fontId="37" fillId="0" borderId="12" xfId="54" applyNumberFormat="1" applyFont="1" applyBorder="1" applyAlignment="1" applyProtection="1">
      <alignment horizontal="left"/>
      <protection locked="0"/>
    </xf>
    <xf numFmtId="1" fontId="30" fillId="16" borderId="13" xfId="0" applyNumberFormat="1" applyFont="1" applyFill="1" applyBorder="1" applyAlignment="1" applyProtection="1">
      <alignment horizontal="center"/>
      <protection locked="0"/>
    </xf>
    <xf numFmtId="0" fontId="30" fillId="16" borderId="13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15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4" fillId="16" borderId="17" xfId="0" applyFont="1" applyFill="1" applyBorder="1" applyAlignment="1" applyProtection="1">
      <alignment/>
      <protection locked="0"/>
    </xf>
    <xf numFmtId="0" fontId="8" fillId="16" borderId="0" xfId="0" applyFont="1" applyFill="1" applyAlignment="1" applyProtection="1">
      <alignment/>
      <protection locked="0"/>
    </xf>
    <xf numFmtId="0" fontId="34" fillId="16" borderId="0" xfId="0" applyFont="1" applyFill="1" applyAlignment="1" applyProtection="1">
      <alignment/>
      <protection locked="0"/>
    </xf>
    <xf numFmtId="0" fontId="8" fillId="16" borderId="0" xfId="0" applyFont="1" applyFill="1" applyAlignment="1" applyProtection="1">
      <alignment horizontal="right"/>
      <protection locked="0"/>
    </xf>
    <xf numFmtId="0" fontId="34" fillId="16" borderId="0" xfId="0" applyFont="1" applyFill="1" applyAlignment="1" applyProtection="1">
      <alignment horizontal="right" vertical="center"/>
      <protection locked="0"/>
    </xf>
    <xf numFmtId="0" fontId="34" fillId="16" borderId="0" xfId="0" applyFont="1" applyFill="1" applyAlignment="1" applyProtection="1">
      <alignment horizontal="left"/>
      <protection locked="0"/>
    </xf>
    <xf numFmtId="0" fontId="8" fillId="16" borderId="18" xfId="0" applyFont="1" applyFill="1" applyBorder="1" applyAlignment="1" applyProtection="1">
      <alignment/>
      <protection locked="0"/>
    </xf>
    <xf numFmtId="0" fontId="8" fillId="16" borderId="17" xfId="0" applyFont="1" applyFill="1" applyBorder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9" fontId="8" fillId="24" borderId="0" xfId="0" applyNumberFormat="1" applyFont="1" applyFill="1" applyAlignment="1" applyProtection="1">
      <alignment horizontal="center"/>
      <protection locked="0"/>
    </xf>
    <xf numFmtId="0" fontId="8" fillId="24" borderId="19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textRotation="90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16" borderId="17" xfId="0" applyFont="1" applyFill="1" applyBorder="1" applyAlignment="1" applyProtection="1">
      <alignment textRotation="90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left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0" fillId="16" borderId="0" xfId="0" applyFont="1" applyFill="1" applyAlignment="1" applyProtection="1">
      <alignment horizontal="right"/>
      <protection locked="0"/>
    </xf>
    <xf numFmtId="0" fontId="8" fillId="16" borderId="0" xfId="0" applyFont="1" applyFill="1" applyAlignment="1" applyProtection="1">
      <alignment horizontal="center"/>
      <protection locked="0"/>
    </xf>
    <xf numFmtId="0" fontId="9" fillId="16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36" fillId="16" borderId="0" xfId="0" applyFont="1" applyFill="1" applyAlignment="1" applyProtection="1">
      <alignment/>
      <protection locked="0"/>
    </xf>
    <xf numFmtId="16" fontId="9" fillId="16" borderId="0" xfId="0" applyNumberFormat="1" applyFont="1" applyFill="1" applyAlignment="1" applyProtection="1">
      <alignment horizontal="right"/>
      <protection locked="0"/>
    </xf>
    <xf numFmtId="20" fontId="8" fillId="16" borderId="0" xfId="0" applyNumberFormat="1" applyFont="1" applyFill="1" applyAlignment="1" applyProtection="1">
      <alignment horizontal="right"/>
      <protection locked="0"/>
    </xf>
    <xf numFmtId="0" fontId="8" fillId="0" borderId="21" xfId="0" applyFont="1" applyBorder="1" applyAlignment="1" applyProtection="1">
      <alignment/>
      <protection locked="0"/>
    </xf>
    <xf numFmtId="20" fontId="8" fillId="0" borderId="20" xfId="0" applyNumberFormat="1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2" fontId="8" fillId="16" borderId="0" xfId="0" applyNumberFormat="1" applyFont="1" applyFill="1" applyAlignment="1" applyProtection="1">
      <alignment/>
      <protection locked="0"/>
    </xf>
    <xf numFmtId="0" fontId="8" fillId="16" borderId="23" xfId="0" applyFont="1" applyFill="1" applyBorder="1" applyAlignment="1" applyProtection="1">
      <alignment/>
      <protection locked="0"/>
    </xf>
    <xf numFmtId="0" fontId="8" fillId="16" borderId="13" xfId="0" applyFont="1" applyFill="1" applyBorder="1" applyAlignment="1" applyProtection="1">
      <alignment horizontal="left" vertical="center" wrapText="1"/>
      <protection locked="0"/>
    </xf>
    <xf numFmtId="0" fontId="31" fillId="16" borderId="13" xfId="0" applyFont="1" applyFill="1" applyBorder="1" applyAlignment="1" applyProtection="1">
      <alignment horizontal="left" vertical="center" wrapText="1"/>
      <protection locked="0"/>
    </xf>
    <xf numFmtId="0" fontId="8" fillId="16" borderId="13" xfId="0" applyFont="1" applyFill="1" applyBorder="1" applyAlignment="1" applyProtection="1">
      <alignment/>
      <protection locked="0"/>
    </xf>
    <xf numFmtId="2" fontId="9" fillId="16" borderId="13" xfId="0" applyNumberFormat="1" applyFont="1" applyFill="1" applyBorder="1" applyAlignment="1" applyProtection="1">
      <alignment horizontal="right"/>
      <protection locked="0"/>
    </xf>
    <xf numFmtId="20" fontId="8" fillId="16" borderId="13" xfId="0" applyNumberFormat="1" applyFont="1" applyFill="1" applyBorder="1" applyAlignment="1" applyProtection="1">
      <alignment horizontal="right"/>
      <protection locked="0"/>
    </xf>
    <xf numFmtId="0" fontId="30" fillId="16" borderId="13" xfId="0" applyFont="1" applyFill="1" applyBorder="1" applyAlignment="1" applyProtection="1">
      <alignment horizontal="right"/>
      <protection locked="0"/>
    </xf>
    <xf numFmtId="0" fontId="8" fillId="16" borderId="24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7" fillId="25" borderId="20" xfId="0" applyFont="1" applyFill="1" applyBorder="1" applyAlignment="1">
      <alignment horizontal="left"/>
    </xf>
    <xf numFmtId="0" fontId="8" fillId="24" borderId="0" xfId="0" applyFont="1" applyFill="1" applyAlignment="1" applyProtection="1">
      <alignment horizontal="center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8" fillId="24" borderId="25" xfId="0" applyFont="1" applyFill="1" applyBorder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/>
      <protection locked="0"/>
    </xf>
    <xf numFmtId="0" fontId="36" fillId="0" borderId="26" xfId="0" applyFont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/>
      <protection locked="0"/>
    </xf>
    <xf numFmtId="1" fontId="36" fillId="25" borderId="20" xfId="0" applyNumberFormat="1" applyFont="1" applyFill="1" applyBorder="1" applyAlignment="1">
      <alignment horizontal="center"/>
    </xf>
    <xf numFmtId="0" fontId="35" fillId="25" borderId="20" xfId="0" applyFont="1" applyFill="1" applyBorder="1" applyAlignment="1">
      <alignment horizontal="center"/>
    </xf>
    <xf numFmtId="20" fontId="36" fillId="25" borderId="20" xfId="0" applyNumberFormat="1" applyFont="1" applyFill="1" applyBorder="1" applyAlignment="1">
      <alignment horizontal="right"/>
    </xf>
    <xf numFmtId="0" fontId="38" fillId="0" borderId="0" xfId="0" applyFont="1" applyAlignment="1" applyProtection="1">
      <alignment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36" fillId="25" borderId="20" xfId="0" applyFont="1" applyFill="1" applyBorder="1" applyAlignment="1">
      <alignment horizontal="center"/>
    </xf>
    <xf numFmtId="0" fontId="36" fillId="25" borderId="2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8" fillId="24" borderId="11" xfId="0" applyFont="1" applyFill="1" applyBorder="1" applyAlignment="1" applyProtection="1">
      <alignment horizontal="left" vertical="center" wrapText="1"/>
      <protection locked="0"/>
    </xf>
    <xf numFmtId="0" fontId="35" fillId="16" borderId="0" xfId="0" applyFont="1" applyFill="1" applyAlignment="1" applyProtection="1">
      <alignment/>
      <protection locked="0"/>
    </xf>
    <xf numFmtId="0" fontId="8" fillId="16" borderId="0" xfId="0" applyFont="1" applyFill="1" applyAlignment="1" applyProtection="1">
      <alignment/>
      <protection locked="0"/>
    </xf>
    <xf numFmtId="2" fontId="8" fillId="16" borderId="0" xfId="0" applyNumberFormat="1" applyFont="1" applyFill="1" applyAlignment="1" applyProtection="1">
      <alignment/>
      <protection locked="0"/>
    </xf>
    <xf numFmtId="0" fontId="8" fillId="16" borderId="0" xfId="0" applyFont="1" applyFill="1" applyAlignment="1" applyProtection="1">
      <alignment horizontal="right"/>
      <protection locked="0"/>
    </xf>
    <xf numFmtId="0" fontId="1" fillId="1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16" borderId="18" xfId="0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8" fillId="24" borderId="19" xfId="0" applyFont="1" applyFill="1" applyBorder="1" applyAlignment="1" applyProtection="1">
      <alignment horizontal="left"/>
      <protection locked="0"/>
    </xf>
    <xf numFmtId="0" fontId="29" fillId="24" borderId="19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" fillId="25" borderId="0" xfId="0" applyFont="1" applyFill="1" applyAlignment="1">
      <alignment/>
    </xf>
    <xf numFmtId="0" fontId="8" fillId="0" borderId="18" xfId="0" applyFont="1" applyBorder="1" applyAlignment="1" applyProtection="1">
      <alignment/>
      <protection locked="0"/>
    </xf>
    <xf numFmtId="49" fontId="37" fillId="0" borderId="10" xfId="55" applyNumberFormat="1" applyFont="1" applyBorder="1" applyAlignment="1" applyProtection="1">
      <alignment horizontal="left" vertical="center"/>
      <protection locked="0"/>
    </xf>
    <xf numFmtId="49" fontId="37" fillId="0" borderId="11" xfId="55" applyNumberFormat="1" applyFont="1" applyBorder="1" applyAlignment="1" applyProtection="1">
      <alignment horizontal="left"/>
      <protection locked="0"/>
    </xf>
    <xf numFmtId="49" fontId="37" fillId="0" borderId="12" xfId="55" applyNumberFormat="1" applyFont="1" applyBorder="1" applyAlignment="1" applyProtection="1">
      <alignment horizontal="left"/>
      <protection locked="0"/>
    </xf>
    <xf numFmtId="0" fontId="8" fillId="16" borderId="17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8" fillId="24" borderId="25" xfId="0" applyFont="1" applyFill="1" applyBorder="1" applyAlignment="1" applyProtection="1">
      <alignment horizontal="center"/>
      <protection locked="0"/>
    </xf>
    <xf numFmtId="0" fontId="8" fillId="24" borderId="0" xfId="0" applyFont="1" applyFill="1" applyAlignment="1" applyProtection="1">
      <alignment horizontal="center"/>
      <protection locked="0"/>
    </xf>
    <xf numFmtId="0" fontId="8" fillId="24" borderId="19" xfId="0" applyFont="1" applyFill="1" applyBorder="1" applyAlignment="1" applyProtection="1">
      <alignment horizontal="center"/>
      <protection locked="0"/>
    </xf>
    <xf numFmtId="49" fontId="8" fillId="24" borderId="0" xfId="0" applyNumberFormat="1" applyFont="1" applyFill="1" applyAlignment="1" applyProtection="1">
      <alignment horizontal="center"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8" fillId="24" borderId="19" xfId="0" applyFont="1" applyFill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textRotation="90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16" borderId="17" xfId="0" applyFont="1" applyFill="1" applyBorder="1" applyAlignment="1" applyProtection="1">
      <alignment textRotation="90"/>
      <protection locked="0"/>
    </xf>
    <xf numFmtId="0" fontId="8" fillId="0" borderId="20" xfId="0" applyFont="1" applyBorder="1" applyAlignment="1" applyProtection="1">
      <alignment horizontal="left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20" fontId="8" fillId="16" borderId="0" xfId="0" applyNumberFormat="1" applyFont="1" applyFill="1" applyAlignment="1" applyProtection="1">
      <alignment horizontal="right"/>
      <protection locked="0"/>
    </xf>
    <xf numFmtId="0" fontId="8" fillId="0" borderId="21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20" fontId="8" fillId="0" borderId="20" xfId="0" applyNumberFormat="1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8" fillId="16" borderId="23" xfId="0" applyFont="1" applyFill="1" applyBorder="1" applyAlignment="1" applyProtection="1">
      <alignment/>
      <protection locked="0"/>
    </xf>
    <xf numFmtId="0" fontId="8" fillId="16" borderId="13" xfId="0" applyFont="1" applyFill="1" applyBorder="1" applyAlignment="1" applyProtection="1">
      <alignment horizontal="left" vertical="center" wrapText="1"/>
      <protection locked="0"/>
    </xf>
    <xf numFmtId="0" fontId="8" fillId="16" borderId="13" xfId="0" applyFont="1" applyFill="1" applyBorder="1" applyAlignment="1" applyProtection="1">
      <alignment/>
      <protection locked="0"/>
    </xf>
    <xf numFmtId="20" fontId="8" fillId="16" borderId="13" xfId="0" applyNumberFormat="1" applyFont="1" applyFill="1" applyBorder="1" applyAlignment="1" applyProtection="1">
      <alignment horizontal="right"/>
      <protection locked="0"/>
    </xf>
    <xf numFmtId="0" fontId="8" fillId="16" borderId="24" xfId="0" applyFont="1" applyFill="1" applyBorder="1" applyAlignment="1" applyProtection="1">
      <alignment/>
      <protection locked="0"/>
    </xf>
    <xf numFmtId="0" fontId="1" fillId="0" borderId="0" xfId="56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1" fillId="16" borderId="13" xfId="0" applyFont="1" applyFill="1" applyBorder="1" applyAlignment="1" applyProtection="1">
      <alignment horizontal="left" vertical="center" wrapText="1"/>
      <protection locked="0"/>
    </xf>
    <xf numFmtId="0" fontId="30" fillId="16" borderId="13" xfId="0" applyFont="1" applyFill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0" fillId="16" borderId="0" xfId="0" applyFont="1" applyFill="1" applyAlignment="1" applyProtection="1">
      <alignment horizontal="left"/>
      <protection locked="0"/>
    </xf>
    <xf numFmtId="16" fontId="9" fillId="0" borderId="2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8" fillId="24" borderId="0" xfId="0" applyFont="1" applyFill="1" applyAlignment="1" applyProtection="1">
      <alignment horizontal="left" vertical="center" wrapText="1"/>
      <protection locked="0"/>
    </xf>
    <xf numFmtId="0" fontId="7" fillId="25" borderId="10" xfId="0" applyFont="1" applyFill="1" applyBorder="1" applyAlignment="1">
      <alignment/>
    </xf>
    <xf numFmtId="0" fontId="7" fillId="25" borderId="12" xfId="0" applyFont="1" applyFill="1" applyBorder="1" applyAlignment="1">
      <alignment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5" fillId="24" borderId="0" xfId="0" applyFont="1" applyFill="1" applyAlignment="1" applyProtection="1">
      <alignment horizontal="center"/>
      <protection locked="0"/>
    </xf>
    <xf numFmtId="0" fontId="7" fillId="25" borderId="20" xfId="0" applyFont="1" applyFill="1" applyBorder="1" applyAlignment="1">
      <alignment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1" xfId="0" applyNumberFormat="1" applyFont="1" applyBorder="1" applyAlignment="1" applyProtection="1">
      <alignment horizontal="center" vertical="center"/>
      <protection locked="0"/>
    </xf>
    <xf numFmtId="49" fontId="35" fillId="0" borderId="12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37" fillId="0" borderId="10" xfId="54" applyNumberFormat="1" applyFont="1" applyBorder="1" applyAlignment="1" applyProtection="1">
      <alignment horizontal="center" vertical="center"/>
      <protection locked="0"/>
    </xf>
    <xf numFmtId="49" fontId="37" fillId="0" borderId="11" xfId="54" applyNumberFormat="1" applyFont="1" applyBorder="1" applyAlignment="1" applyProtection="1">
      <alignment horizontal="center" vertical="center"/>
      <protection locked="0"/>
    </xf>
    <xf numFmtId="49" fontId="37" fillId="0" borderId="12" xfId="54" applyNumberFormat="1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49" fontId="37" fillId="0" borderId="10" xfId="55" applyNumberFormat="1" applyFont="1" applyBorder="1" applyAlignment="1" applyProtection="1">
      <alignment horizontal="center" vertical="center"/>
      <protection locked="0"/>
    </xf>
    <xf numFmtId="49" fontId="37" fillId="0" borderId="11" xfId="55" applyNumberFormat="1" applyFont="1" applyBorder="1" applyAlignment="1" applyProtection="1">
      <alignment horizontal="center" vertical="center"/>
      <protection locked="0"/>
    </xf>
    <xf numFmtId="49" fontId="37" fillId="0" borderId="12" xfId="55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24" borderId="0" xfId="0" applyFont="1" applyFill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" fillId="0" borderId="0" xfId="57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lliers [0]_ACCEP°DBL" xfId="48"/>
    <cellStyle name="Milliers_ACCEP°DBL" xfId="49"/>
    <cellStyle name="Monétaire [0]_ACCEP°DBL" xfId="50"/>
    <cellStyle name="Monétaire_ACCEP°DBL" xfId="51"/>
    <cellStyle name="Neutrale" xfId="52"/>
    <cellStyle name="Normal_32_1" xfId="53"/>
    <cellStyle name="Normale_elenco scritti- Interattivo" xfId="54"/>
    <cellStyle name="Normale_elenco scritti- Interattivo 2" xfId="55"/>
    <cellStyle name="Normale_Modulistica G.A." xfId="56"/>
    <cellStyle name="Normale_Modulistica G.A. 2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Cartel2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142875</xdr:rowOff>
    </xdr:from>
    <xdr:to>
      <xdr:col>1</xdr:col>
      <xdr:colOff>1257300</xdr:colOff>
      <xdr:row>4</xdr:row>
      <xdr:rowOff>152400</xdr:rowOff>
    </xdr:to>
    <xdr:pic>
      <xdr:nvPicPr>
        <xdr:cNvPr id="1" name="Immagine 2" descr="AICS ROM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38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133350</xdr:rowOff>
    </xdr:from>
    <xdr:to>
      <xdr:col>1</xdr:col>
      <xdr:colOff>1276350</xdr:colOff>
      <xdr:row>4</xdr:row>
      <xdr:rowOff>142875</xdr:rowOff>
    </xdr:to>
    <xdr:pic>
      <xdr:nvPicPr>
        <xdr:cNvPr id="1" name="Immagine 2" descr="AICS ROM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143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114300</xdr:rowOff>
    </xdr:from>
    <xdr:to>
      <xdr:col>1</xdr:col>
      <xdr:colOff>1257300</xdr:colOff>
      <xdr:row>4</xdr:row>
      <xdr:rowOff>161925</xdr:rowOff>
    </xdr:to>
    <xdr:pic>
      <xdr:nvPicPr>
        <xdr:cNvPr id="1" name="Immagine 2" descr="AICS ROM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622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\Dropbox\TENNIS%20E%20BEACH%20TENNIS%20pendrive\BEACH%20TENNIS\2018-Campionati%20Regionali%20Indoor%20OVER%20III%20Cat\Gironi%20CRIO\Gironi%20CRIO%20DM%20O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DM O35 (1)"/>
      <sheetName val="DM O35 (2)"/>
      <sheetName val="DM O35 (3)"/>
      <sheetName val="DM O35 (4)"/>
    </sheetNames>
    <definedNames>
      <definedName name="CalcoloVintePers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">
      <c r="A1" t="s">
        <v>26</v>
      </c>
    </row>
    <row r="2" ht="20.25" customHeight="1">
      <c r="A2" s="94" t="s">
        <v>37</v>
      </c>
    </row>
    <row r="3" ht="20.25" customHeight="1">
      <c r="A3" s="94" t="s">
        <v>38</v>
      </c>
    </row>
    <row r="4" ht="12">
      <c r="A4" t="s">
        <v>25</v>
      </c>
    </row>
    <row r="5" ht="12">
      <c r="A5" t="s">
        <v>30</v>
      </c>
    </row>
    <row r="6" spans="1:4" ht="12">
      <c r="A6" s="98" t="s">
        <v>54</v>
      </c>
      <c r="B6" s="98"/>
      <c r="C6" s="98"/>
      <c r="D6" s="98"/>
    </row>
    <row r="8" ht="12">
      <c r="A8" t="s">
        <v>43</v>
      </c>
    </row>
    <row r="10" ht="12">
      <c r="A10" t="s">
        <v>42</v>
      </c>
    </row>
    <row r="12" ht="12">
      <c r="A12" t="s">
        <v>23</v>
      </c>
    </row>
    <row r="13" ht="12">
      <c r="A13" t="s">
        <v>27</v>
      </c>
    </row>
    <row r="15" ht="12">
      <c r="A15" t="s">
        <v>24</v>
      </c>
    </row>
    <row r="16" ht="12">
      <c r="A16" t="s">
        <v>31</v>
      </c>
    </row>
    <row r="18" ht="12">
      <c r="A18" t="s">
        <v>28</v>
      </c>
    </row>
    <row r="20" ht="12">
      <c r="A20" t="s">
        <v>29</v>
      </c>
    </row>
    <row r="22" spans="1:9" ht="12">
      <c r="A22" s="85" t="s">
        <v>32</v>
      </c>
      <c r="B22" s="85"/>
      <c r="C22" s="85"/>
      <c r="D22" s="85"/>
      <c r="E22" s="85"/>
      <c r="F22" s="85"/>
      <c r="G22" s="85"/>
      <c r="H22" s="85"/>
      <c r="I22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theme="3" tint="0.5999900102615356"/>
  </sheetPr>
  <dimension ref="A1:AQ43"/>
  <sheetViews>
    <sheetView tabSelected="1" zoomScalePageLayoutView="0" workbookViewId="0" topLeftCell="A6">
      <selection activeCell="I21" sqref="I21"/>
    </sheetView>
  </sheetViews>
  <sheetFormatPr defaultColWidth="9.140625" defaultRowHeight="12.75"/>
  <cols>
    <col min="1" max="1" width="3.421875" style="8" customWidth="1"/>
    <col min="2" max="2" width="31.57421875" style="8" customWidth="1"/>
    <col min="3" max="3" width="6.28125" style="8" customWidth="1"/>
    <col min="4" max="10" width="4.7109375" style="8" customWidth="1"/>
    <col min="11" max="11" width="8.140625" style="8" customWidth="1"/>
    <col min="12" max="12" width="4.140625" style="8" customWidth="1"/>
    <col min="13" max="13" width="0.13671875" style="8" hidden="1" customWidth="1"/>
    <col min="14" max="14" width="16.7109375" style="70" customWidth="1"/>
    <col min="15" max="15" width="12.140625" style="8" customWidth="1"/>
    <col min="16" max="16" width="9.7109375" style="8" customWidth="1"/>
    <col min="17" max="17" width="19.28125" style="8" customWidth="1"/>
    <col min="18" max="18" width="4.00390625" style="8" customWidth="1"/>
    <col min="19" max="19" width="2.140625" style="8" customWidth="1"/>
    <col min="20" max="20" width="4.00390625" style="8" customWidth="1"/>
    <col min="21" max="21" width="1.8515625" style="8" customWidth="1"/>
    <col min="22" max="22" width="4.140625" style="8" hidden="1" customWidth="1"/>
    <col min="23" max="23" width="6.421875" style="8" hidden="1" customWidth="1"/>
    <col min="24" max="24" width="3.7109375" style="8" hidden="1" customWidth="1"/>
    <col min="25" max="25" width="5.421875" style="8" hidden="1" customWidth="1"/>
    <col min="26" max="26" width="7.8515625" style="8" hidden="1" customWidth="1"/>
    <col min="27" max="27" width="7.421875" style="8" hidden="1" customWidth="1"/>
    <col min="28" max="28" width="4.00390625" style="8" hidden="1" customWidth="1"/>
    <col min="29" max="29" width="3.28125" style="8" hidden="1" customWidth="1"/>
    <col min="30" max="30" width="0.13671875" style="8" hidden="1" customWidth="1"/>
    <col min="31" max="31" width="1.421875" style="8" customWidth="1"/>
    <col min="32" max="16384" width="9.140625" style="8" customWidth="1"/>
  </cols>
  <sheetData>
    <row r="1" spans="14:17" ht="14.25" thickBot="1">
      <c r="N1" s="9"/>
      <c r="O1" s="10"/>
      <c r="P1" s="10"/>
      <c r="Q1" s="10"/>
    </row>
    <row r="2" spans="1:31" s="18" customFormat="1" ht="17.25" customHeight="1">
      <c r="A2" s="11"/>
      <c r="B2" s="12"/>
      <c r="C2" s="13"/>
      <c r="D2" s="13"/>
      <c r="E2" s="13"/>
      <c r="F2" s="12"/>
      <c r="G2" s="14"/>
      <c r="H2" s="14"/>
      <c r="I2" s="14"/>
      <c r="J2" s="14"/>
      <c r="K2" s="12"/>
      <c r="L2" s="15"/>
      <c r="M2" s="15"/>
      <c r="N2" s="15"/>
      <c r="O2" s="15"/>
      <c r="P2" s="12"/>
      <c r="Q2" s="12"/>
      <c r="R2" s="12"/>
      <c r="S2" s="12"/>
      <c r="T2" s="12"/>
      <c r="U2" s="12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21" customHeight="1">
      <c r="A3" s="19"/>
      <c r="B3" s="170"/>
      <c r="C3" s="170"/>
      <c r="D3" s="170"/>
      <c r="E3" s="170"/>
      <c r="F3" s="170"/>
      <c r="G3" s="170"/>
      <c r="H3" s="170"/>
      <c r="I3" s="17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2"/>
      <c r="W3" s="22"/>
      <c r="X3" s="22"/>
      <c r="Y3" s="22"/>
      <c r="Z3" s="22"/>
      <c r="AA3" s="22"/>
      <c r="AB3" s="22"/>
      <c r="AC3" s="22"/>
      <c r="AD3" s="22"/>
      <c r="AE3" s="23"/>
    </row>
    <row r="4" spans="1:31" ht="21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4"/>
      <c r="S4" s="24"/>
      <c r="T4" s="24"/>
      <c r="U4" s="24"/>
      <c r="V4" s="22"/>
      <c r="W4" s="22"/>
      <c r="X4" s="22"/>
      <c r="Y4" s="22"/>
      <c r="Z4" s="22"/>
      <c r="AA4" s="22"/>
      <c r="AB4" s="22"/>
      <c r="AC4" s="22"/>
      <c r="AD4" s="22"/>
      <c r="AE4" s="23"/>
    </row>
    <row r="5" spans="1:31" ht="21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4"/>
      <c r="S5" s="24"/>
      <c r="T5" s="24"/>
      <c r="V5" s="22"/>
      <c r="W5" s="22"/>
      <c r="X5" s="22"/>
      <c r="Y5" s="22"/>
      <c r="Z5" s="22"/>
      <c r="AA5" s="22"/>
      <c r="AB5" s="22"/>
      <c r="AC5" s="22"/>
      <c r="AD5" s="22"/>
      <c r="AE5" s="82"/>
    </row>
    <row r="6" spans="1:31" ht="22.5" customHeight="1">
      <c r="A6" s="25"/>
      <c r="B6" s="3" t="s">
        <v>13</v>
      </c>
      <c r="C6" s="4"/>
      <c r="D6" s="4"/>
      <c r="E6" s="4"/>
      <c r="F6" s="4"/>
      <c r="G6" s="4"/>
      <c r="H6" s="4"/>
      <c r="I6" s="4"/>
      <c r="J6" s="4"/>
      <c r="K6" s="5"/>
      <c r="L6" s="171" t="s">
        <v>39</v>
      </c>
      <c r="M6" s="172"/>
      <c r="N6" s="172"/>
      <c r="O6" s="173"/>
      <c r="P6" s="27"/>
      <c r="Q6" s="174" t="s">
        <v>40</v>
      </c>
      <c r="R6" s="175"/>
      <c r="S6" s="175"/>
      <c r="T6" s="175"/>
      <c r="U6" s="176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  <c r="L7" s="24"/>
      <c r="M7" s="24"/>
      <c r="N7" s="24"/>
      <c r="O7" s="24"/>
      <c r="P7" s="27"/>
      <c r="Q7" s="27"/>
      <c r="R7" s="24"/>
      <c r="S7" s="24"/>
      <c r="T7" s="24"/>
      <c r="U7" s="24"/>
      <c r="V7" s="22"/>
      <c r="W7" s="22"/>
      <c r="X7" s="22"/>
      <c r="Y7" s="22"/>
      <c r="Z7" s="22"/>
      <c r="AA7" s="22"/>
      <c r="AB7" s="22"/>
      <c r="AC7" s="22"/>
      <c r="AD7" s="22"/>
      <c r="AE7" s="23"/>
    </row>
    <row r="8" spans="1:31" ht="7.5" customHeight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  <c r="P8" s="32"/>
      <c r="Q8" s="32"/>
      <c r="R8" s="29"/>
      <c r="S8" s="33"/>
      <c r="T8" s="29"/>
      <c r="U8" s="29"/>
      <c r="V8" s="22"/>
      <c r="W8" s="22"/>
      <c r="X8" s="22"/>
      <c r="Y8" s="22"/>
      <c r="Z8" s="22"/>
      <c r="AA8" s="22"/>
      <c r="AB8" s="22"/>
      <c r="AC8" s="22"/>
      <c r="AD8" s="22"/>
      <c r="AE8" s="34"/>
    </row>
    <row r="9" spans="1:31" ht="9.75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  <c r="O9" s="29"/>
      <c r="P9" s="29"/>
      <c r="Q9" s="29"/>
      <c r="R9" s="29"/>
      <c r="S9" s="29"/>
      <c r="T9" s="29"/>
      <c r="U9" s="29"/>
      <c r="V9" s="22"/>
      <c r="W9" s="22"/>
      <c r="X9" s="22"/>
      <c r="Y9" s="22"/>
      <c r="Z9" s="22"/>
      <c r="AA9" s="22"/>
      <c r="AB9" s="22"/>
      <c r="AC9" s="22"/>
      <c r="AD9" s="22"/>
      <c r="AE9" s="34"/>
    </row>
    <row r="10" spans="1:31" ht="13.5" customHeight="1">
      <c r="A10" s="35"/>
      <c r="B10" s="177" t="s">
        <v>10</v>
      </c>
      <c r="C10" s="178"/>
      <c r="D10" s="178"/>
      <c r="E10" s="178"/>
      <c r="F10" s="178"/>
      <c r="G10" s="178"/>
      <c r="H10" s="179"/>
      <c r="I10" s="177" t="s">
        <v>19</v>
      </c>
      <c r="J10" s="178"/>
      <c r="K10" s="178"/>
      <c r="L10" s="179"/>
      <c r="M10" s="37"/>
      <c r="N10" s="36" t="s">
        <v>9</v>
      </c>
      <c r="O10" s="177" t="s">
        <v>21</v>
      </c>
      <c r="P10" s="178"/>
      <c r="Q10" s="178"/>
      <c r="R10" s="178"/>
      <c r="S10" s="178"/>
      <c r="T10" s="178"/>
      <c r="U10" s="179"/>
      <c r="V10" s="22"/>
      <c r="W10" s="22"/>
      <c r="X10" s="22"/>
      <c r="Y10" s="22"/>
      <c r="Z10" s="22"/>
      <c r="AA10" s="22"/>
      <c r="AB10" s="22"/>
      <c r="AC10" s="22"/>
      <c r="AD10" s="22"/>
      <c r="AE10" s="34"/>
    </row>
    <row r="11" spans="1:31" ht="13.5" customHeight="1">
      <c r="A11" s="35"/>
      <c r="B11" s="177"/>
      <c r="C11" s="178"/>
      <c r="D11" s="178"/>
      <c r="E11" s="178"/>
      <c r="F11" s="179"/>
      <c r="G11" s="177" t="s">
        <v>18</v>
      </c>
      <c r="H11" s="179"/>
      <c r="I11" s="184" t="s">
        <v>20</v>
      </c>
      <c r="J11" s="185"/>
      <c r="K11" s="185"/>
      <c r="L11" s="186"/>
      <c r="M11" s="37"/>
      <c r="N11" s="38" t="s">
        <v>14</v>
      </c>
      <c r="O11" s="187" t="s">
        <v>15</v>
      </c>
      <c r="P11" s="188"/>
      <c r="Q11" s="188"/>
      <c r="R11" s="188"/>
      <c r="S11" s="188"/>
      <c r="T11" s="188"/>
      <c r="U11" s="189"/>
      <c r="V11" s="22"/>
      <c r="W11" s="22"/>
      <c r="X11" s="22"/>
      <c r="Y11" s="22"/>
      <c r="Z11" s="22"/>
      <c r="AA11" s="22"/>
      <c r="AB11" s="22"/>
      <c r="AC11" s="22"/>
      <c r="AD11" s="22"/>
      <c r="AE11" s="34"/>
    </row>
    <row r="12" spans="1:31" ht="8.25" customHeight="1">
      <c r="A12" s="35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4"/>
    </row>
    <row r="13" spans="1:31" ht="13.5">
      <c r="A13" s="35"/>
      <c r="B13" s="180"/>
      <c r="C13" s="181"/>
      <c r="D13" s="181"/>
      <c r="E13" s="181"/>
      <c r="F13" s="182"/>
      <c r="G13" s="183"/>
      <c r="H13" s="16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2"/>
      <c r="W13" s="22"/>
      <c r="X13" s="22"/>
      <c r="Y13" s="22"/>
      <c r="Z13" s="22"/>
      <c r="AA13" s="22"/>
      <c r="AB13" s="22"/>
      <c r="AC13" s="22"/>
      <c r="AD13" s="22"/>
      <c r="AE13" s="34"/>
    </row>
    <row r="14" spans="1:31" ht="13.5" customHeight="1">
      <c r="A14" s="35"/>
      <c r="B14" s="180"/>
      <c r="C14" s="181"/>
      <c r="D14" s="181"/>
      <c r="E14" s="181"/>
      <c r="F14" s="182"/>
      <c r="G14" s="159"/>
      <c r="H14" s="16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2"/>
      <c r="W14" s="22"/>
      <c r="X14" s="22"/>
      <c r="Y14" s="22"/>
      <c r="Z14" s="22"/>
      <c r="AA14" s="22"/>
      <c r="AB14" s="22"/>
      <c r="AC14" s="22"/>
      <c r="AD14" s="22"/>
      <c r="AE14" s="34"/>
    </row>
    <row r="15" spans="1:31" ht="13.5" customHeight="1">
      <c r="A15" s="35"/>
      <c r="B15" s="180"/>
      <c r="C15" s="181"/>
      <c r="D15" s="181"/>
      <c r="E15" s="181"/>
      <c r="F15" s="182"/>
      <c r="G15" s="159"/>
      <c r="H15" s="16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2"/>
      <c r="W15" s="22"/>
      <c r="X15" s="22"/>
      <c r="Y15" s="22"/>
      <c r="Z15" s="22"/>
      <c r="AA15" s="22"/>
      <c r="AB15" s="22"/>
      <c r="AC15" s="22"/>
      <c r="AD15" s="22"/>
      <c r="AE15" s="34"/>
    </row>
    <row r="16" spans="1:31" ht="13.5" customHeight="1">
      <c r="A16" s="35"/>
      <c r="B16" s="180"/>
      <c r="C16" s="181"/>
      <c r="D16" s="181"/>
      <c r="E16" s="181"/>
      <c r="F16" s="182"/>
      <c r="G16" s="159"/>
      <c r="H16" s="16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2"/>
      <c r="W16" s="22"/>
      <c r="X16" s="22"/>
      <c r="Y16" s="22"/>
      <c r="Z16" s="22"/>
      <c r="AA16" s="22"/>
      <c r="AB16" s="22"/>
      <c r="AC16" s="22"/>
      <c r="AD16" s="22"/>
      <c r="AE16" s="34"/>
    </row>
    <row r="17" spans="1:31" ht="14.25" customHeight="1">
      <c r="A17" s="35"/>
      <c r="B17" s="190"/>
      <c r="C17" s="191"/>
      <c r="D17" s="191"/>
      <c r="E17" s="191"/>
      <c r="F17" s="192"/>
      <c r="G17" s="159"/>
      <c r="H17" s="16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9"/>
      <c r="W17" s="29"/>
      <c r="X17" s="29"/>
      <c r="Y17" s="29"/>
      <c r="Z17" s="29"/>
      <c r="AA17" s="29"/>
      <c r="AB17" s="29"/>
      <c r="AC17" s="29"/>
      <c r="AD17" s="29"/>
      <c r="AE17" s="34"/>
    </row>
    <row r="18" spans="1:31" ht="12.75" customHeight="1">
      <c r="A18" s="35"/>
      <c r="B18" s="73"/>
      <c r="C18" s="73"/>
      <c r="D18" s="73"/>
      <c r="E18" s="73"/>
      <c r="F18" s="86"/>
      <c r="G18" s="74"/>
      <c r="H18" s="74"/>
      <c r="I18" s="72"/>
      <c r="J18" s="40"/>
      <c r="K18" s="39"/>
      <c r="L18" s="40"/>
      <c r="M18" s="40"/>
      <c r="N18" s="95"/>
      <c r="O18" s="95"/>
      <c r="P18" s="95"/>
      <c r="Q18" s="96"/>
      <c r="R18" s="96"/>
      <c r="S18" s="96"/>
      <c r="T18" s="96"/>
      <c r="U18" s="96"/>
      <c r="V18" s="29"/>
      <c r="W18" s="29"/>
      <c r="X18" s="29"/>
      <c r="Y18" s="29"/>
      <c r="Z18" s="29"/>
      <c r="AA18" s="29"/>
      <c r="AB18" s="29"/>
      <c r="AC18" s="29"/>
      <c r="AD18" s="29"/>
      <c r="AE18" s="34"/>
    </row>
    <row r="19" spans="1:31" ht="17.25" customHeight="1">
      <c r="A19" s="35"/>
      <c r="B19" s="161" t="s">
        <v>35</v>
      </c>
      <c r="C19" s="162"/>
      <c r="D19" s="162"/>
      <c r="E19" s="162"/>
      <c r="F19" s="162"/>
      <c r="G19" s="162"/>
      <c r="H19" s="162"/>
      <c r="I19" s="162"/>
      <c r="J19" s="163"/>
      <c r="K19" s="29"/>
      <c r="L19" s="164" t="s">
        <v>34</v>
      </c>
      <c r="M19" s="165"/>
      <c r="N19" s="165"/>
      <c r="O19" s="165"/>
      <c r="P19" s="165"/>
      <c r="Q19" s="166"/>
      <c r="R19" s="167" t="s">
        <v>11</v>
      </c>
      <c r="S19" s="168"/>
      <c r="T19" s="168"/>
      <c r="U19" s="169"/>
      <c r="V19" s="22"/>
      <c r="W19" s="41"/>
      <c r="X19" s="42" t="s">
        <v>0</v>
      </c>
      <c r="Y19" s="43" t="s">
        <v>1</v>
      </c>
      <c r="Z19" s="43" t="s">
        <v>2</v>
      </c>
      <c r="AA19" s="43" t="s">
        <v>3</v>
      </c>
      <c r="AB19" s="42" t="s">
        <v>4</v>
      </c>
      <c r="AC19" s="42" t="s">
        <v>5</v>
      </c>
      <c r="AD19" s="22"/>
      <c r="AE19" s="34"/>
    </row>
    <row r="20" spans="1:31" ht="12" customHeight="1">
      <c r="A20" s="44"/>
      <c r="B20" s="75"/>
      <c r="C20" s="76" t="s">
        <v>6</v>
      </c>
      <c r="D20" s="76" t="s">
        <v>1</v>
      </c>
      <c r="E20" s="76" t="s">
        <v>3</v>
      </c>
      <c r="F20" s="76" t="s">
        <v>7</v>
      </c>
      <c r="G20" s="76" t="s">
        <v>16</v>
      </c>
      <c r="H20" s="76" t="s">
        <v>17</v>
      </c>
      <c r="I20" s="75" t="s">
        <v>8</v>
      </c>
      <c r="J20" s="75" t="s">
        <v>22</v>
      </c>
      <c r="K20" s="29"/>
      <c r="L20" s="79">
        <f>IF(N20&lt;&gt;"",1,"")</f>
      </c>
      <c r="M20" s="80"/>
      <c r="N20" s="151">
        <f>IF(B25&lt;&gt;"",B23,IF(B24="",B23,B21))</f>
      </c>
      <c r="O20" s="152"/>
      <c r="P20" s="151">
        <f>IF(B25&lt;&gt;"",B25,IF(B24&lt;&gt;"",B23,B21))</f>
      </c>
      <c r="Q20" s="152"/>
      <c r="R20" s="153"/>
      <c r="S20" s="154"/>
      <c r="T20" s="155"/>
      <c r="U20" s="156"/>
      <c r="V20" s="22"/>
      <c r="W20" s="46">
        <f>+N20</f>
      </c>
      <c r="X20" s="43">
        <f>IF(AND(R20&lt;&gt;" ",R20&lt;&gt;""),1,0)</f>
        <v>0</v>
      </c>
      <c r="Y20" s="43">
        <f>IF(OR(R20&lt;=S20,R20="",R20=" "),0,1)</f>
        <v>0</v>
      </c>
      <c r="Z20" s="43">
        <f>IF(OR(R20=" ",R20="",R20&lt;&gt;S20),0,1)</f>
        <v>0</v>
      </c>
      <c r="AA20" s="43">
        <f>IF(OR(R20&gt;=S20,R20="",R20=" "),0,1)</f>
        <v>0</v>
      </c>
      <c r="AB20" s="47">
        <f>+T20</f>
        <v>0</v>
      </c>
      <c r="AC20" s="47">
        <f>+R20</f>
        <v>0</v>
      </c>
      <c r="AD20" s="22"/>
      <c r="AE20" s="34"/>
    </row>
    <row r="21" spans="1:33" ht="13.5">
      <c r="A21" s="35"/>
      <c r="B21" s="71">
        <f>IF(B13&lt;&gt;"",B13,"")</f>
      </c>
      <c r="C21" s="84">
        <v>0</v>
      </c>
      <c r="D21" s="83">
        <f>F21</f>
        <v>0</v>
      </c>
      <c r="E21" s="83">
        <f>G21</f>
        <v>0</v>
      </c>
      <c r="F21" s="84">
        <v>0</v>
      </c>
      <c r="G21" s="84">
        <v>0</v>
      </c>
      <c r="H21" s="78">
        <f>IF(B25&lt;&gt;"",T23+R24+T26+R28-R23-T24-R26-T28,IF(B24&lt;&gt;"",R20+T22+R24-T24-R22-T20,T20+R24-T24-R20))</f>
        <v>0</v>
      </c>
      <c r="I21" s="45"/>
      <c r="J21" s="45"/>
      <c r="K21" s="29"/>
      <c r="L21" s="79">
        <f>IF(B21="","",IF(N21="riposa 2"," ","2"))</f>
      </c>
      <c r="M21" s="80"/>
      <c r="N21" s="151">
        <f>IF(B21="","",IF(B25&lt;&gt;"",B22,IF(B24&lt;&gt;"",B22,"riposa 2")))</f>
      </c>
      <c r="O21" s="152"/>
      <c r="P21" s="151">
        <f>IF(B25&lt;&gt;"",B24,IF(B24&lt;&gt;"",B24,""))</f>
      </c>
      <c r="Q21" s="152"/>
      <c r="R21" s="153"/>
      <c r="S21" s="154"/>
      <c r="T21" s="155"/>
      <c r="U21" s="156"/>
      <c r="V21" s="22"/>
      <c r="W21" s="46">
        <f>+N21</f>
      </c>
      <c r="X21" s="43">
        <f>IF(AND(R21&lt;&gt;" ",R21&lt;&gt;""),1,0)</f>
        <v>0</v>
      </c>
      <c r="Y21" s="43">
        <f>IF(OR(R21&lt;=S21,R21="",R21=" "),0,1)</f>
        <v>0</v>
      </c>
      <c r="Z21" s="43">
        <f>IF(OR(R21=" ",R21="",R21&lt;&gt;S21),0,1)</f>
        <v>0</v>
      </c>
      <c r="AA21" s="43">
        <f>IF(OR(R21&gt;=S21,R21="",R21=" "),0,1)</f>
        <v>0</v>
      </c>
      <c r="AB21" s="47">
        <f>+T21</f>
        <v>0</v>
      </c>
      <c r="AC21" s="47">
        <f>+R21</f>
        <v>0</v>
      </c>
      <c r="AD21" s="22"/>
      <c r="AE21" s="34"/>
      <c r="AG21" s="77"/>
    </row>
    <row r="22" spans="1:31" ht="13.5">
      <c r="A22" s="35"/>
      <c r="B22" s="71">
        <f>IF(B14&lt;&gt;"",B14,"")</f>
      </c>
      <c r="C22" s="84">
        <v>0</v>
      </c>
      <c r="D22" s="83">
        <f aca="true" t="shared" si="0" ref="D22:E25">F22</f>
        <v>0</v>
      </c>
      <c r="E22" s="83">
        <f t="shared" si="0"/>
        <v>0</v>
      </c>
      <c r="F22" s="84">
        <v>0</v>
      </c>
      <c r="G22" s="84">
        <v>0</v>
      </c>
      <c r="H22" s="78">
        <f>IF(B25&lt;&gt;"",R21+T22+R27+T28-T21-R22-T27-R28,IF(B24&lt;&gt;"",R21+T23+T24-T21-R23-R24,R22+T24-T22-R24))</f>
        <v>0</v>
      </c>
      <c r="I22" s="45"/>
      <c r="J22" s="45"/>
      <c r="K22" s="29"/>
      <c r="L22" s="79">
        <f>IF(B21="","",IF(N21="riposa 2",2,"3"))</f>
      </c>
      <c r="M22" s="80"/>
      <c r="N22" s="151">
        <f>IF(B25&lt;&gt;"",B25,IF(B24&lt;&gt;"",B24,B22))</f>
      </c>
      <c r="O22" s="152"/>
      <c r="P22" s="151">
        <f>IF(B25&lt;&gt;"",B22,IF(B24&lt;&gt;"",B21,B23))</f>
      </c>
      <c r="Q22" s="152"/>
      <c r="R22" s="153"/>
      <c r="S22" s="154"/>
      <c r="T22" s="155"/>
      <c r="U22" s="156"/>
      <c r="V22" s="48"/>
      <c r="W22" s="46" t="e">
        <f>+#REF!</f>
        <v>#REF!</v>
      </c>
      <c r="X22" s="43" t="e">
        <f>IF(AND(#REF!&lt;&gt;" ",#REF!&lt;&gt;""),1,0)</f>
        <v>#REF!</v>
      </c>
      <c r="Y22" s="43" t="e">
        <f>IF(OR(#REF!&lt;=#REF!,#REF!="",#REF!=" "),0,1)</f>
        <v>#REF!</v>
      </c>
      <c r="Z22" s="43" t="e">
        <f>IF(OR(#REF!=" ",#REF!="",#REF!&lt;&gt;#REF!),0,1)</f>
        <v>#REF!</v>
      </c>
      <c r="AA22" s="43" t="e">
        <f>IF(OR(#REF!&gt;=#REF!,#REF!="",#REF!=" "),0,1)</f>
        <v>#REF!</v>
      </c>
      <c r="AB22" s="47" t="e">
        <f>+#REF!</f>
        <v>#REF!</v>
      </c>
      <c r="AC22" s="47" t="e">
        <f>+#REF!</f>
        <v>#REF!</v>
      </c>
      <c r="AD22" s="22"/>
      <c r="AE22" s="34"/>
    </row>
    <row r="23" spans="1:33" ht="14.25">
      <c r="A23" s="35"/>
      <c r="B23" s="71">
        <f>IF(B15&lt;&gt;"",B15,"")</f>
      </c>
      <c r="C23" s="84">
        <v>0</v>
      </c>
      <c r="D23" s="83">
        <f t="shared" si="0"/>
        <v>0</v>
      </c>
      <c r="E23" s="83">
        <f t="shared" si="0"/>
        <v>0</v>
      </c>
      <c r="F23" s="84">
        <v>0</v>
      </c>
      <c r="G23" s="84">
        <v>0</v>
      </c>
      <c r="H23" s="78">
        <f>IF(B25&lt;&gt;"",R20+T24+T27+R29-T20-R24-R27-T29,IF(B24&lt;&gt;"",T20+R23+R25-R20-T23-T25,R20+T22-T20-R22))</f>
        <v>0</v>
      </c>
      <c r="I23" s="45"/>
      <c r="J23" s="45"/>
      <c r="K23" s="29"/>
      <c r="L23" s="79">
        <f>IF(B21="","",IF(N23="riposa 1"," ","4"))</f>
      </c>
      <c r="M23" s="80"/>
      <c r="N23" s="151">
        <f>IF(B21="","",IF(B25&lt;&gt;"",B24,IF(B24&lt;&gt;"",B23,"riposa 1")))</f>
      </c>
      <c r="O23" s="152"/>
      <c r="P23" s="151">
        <f>IF(B25&lt;&gt;"",B21,IF(B24&lt;&gt;"",B22,""))</f>
      </c>
      <c r="Q23" s="152"/>
      <c r="R23" s="153"/>
      <c r="S23" s="154"/>
      <c r="T23" s="155"/>
      <c r="U23" s="156"/>
      <c r="V23" s="22"/>
      <c r="W23" s="46" t="e">
        <f>+#REF!</f>
        <v>#REF!</v>
      </c>
      <c r="X23" s="43" t="e">
        <f>IF(AND(#REF!&lt;&gt;" ",#REF!&lt;&gt;""),1,0)</f>
        <v>#REF!</v>
      </c>
      <c r="Y23" s="43" t="e">
        <f>IF(OR(#REF!&lt;=#REF!,#REF!="",#REF!=" "),0,1)</f>
        <v>#REF!</v>
      </c>
      <c r="Z23" s="43" t="e">
        <f>IF(OR(#REF!=" ",#REF!="",#REF!&lt;&gt;#REF!),0,1)</f>
        <v>#REF!</v>
      </c>
      <c r="AA23" s="43" t="e">
        <f>IF(OR(#REF!&gt;=#REF!,#REF!="",#REF!=" "),0,1)</f>
        <v>#REF!</v>
      </c>
      <c r="AB23" s="47" t="e">
        <f>+#REF!</f>
        <v>#REF!</v>
      </c>
      <c r="AC23" s="47" t="e">
        <f>+#REF!</f>
        <v>#REF!</v>
      </c>
      <c r="AD23" s="22"/>
      <c r="AE23" s="34"/>
      <c r="AG23" s="81"/>
    </row>
    <row r="24" spans="1:31" ht="13.5">
      <c r="A24" s="35"/>
      <c r="B24" s="71">
        <f>IF(B16&lt;&gt;"",B16,"")</f>
      </c>
      <c r="C24" s="84">
        <v>0</v>
      </c>
      <c r="D24" s="83">
        <f t="shared" si="0"/>
        <v>0</v>
      </c>
      <c r="E24" s="83">
        <f t="shared" si="0"/>
        <v>0</v>
      </c>
      <c r="F24" s="84">
        <v>0</v>
      </c>
      <c r="G24" s="84">
        <v>0</v>
      </c>
      <c r="H24" s="78" t="str">
        <f>IF(B25&lt;&gt;"",T21+R23+R25+T29-R21-T23-T25-R29,IF(B24&lt;&gt;"",T21+R22+T25-R21-T22-R25,"0"))</f>
        <v>0</v>
      </c>
      <c r="I24" s="45"/>
      <c r="J24" s="45"/>
      <c r="K24" s="29"/>
      <c r="L24" s="79">
        <f>IF(B21="","",IF(N23="riposa 1",3,"5"))</f>
      </c>
      <c r="M24" s="80"/>
      <c r="N24" s="151">
        <f>B21</f>
      </c>
      <c r="O24" s="152"/>
      <c r="P24" s="158">
        <f>IF(B25="",B22,B23)</f>
      </c>
      <c r="Q24" s="158"/>
      <c r="R24" s="153"/>
      <c r="S24" s="154"/>
      <c r="T24" s="155"/>
      <c r="U24" s="156"/>
      <c r="V24" s="22"/>
      <c r="W24" s="46">
        <f>+N22</f>
      </c>
      <c r="X24" s="43">
        <f>IF(AND(R22&lt;&gt;" ",R22&lt;&gt;""),1,0)</f>
        <v>0</v>
      </c>
      <c r="Y24" s="43">
        <f>IF(OR(R22&lt;=S22,R22="",R22=" "),0,1)</f>
        <v>0</v>
      </c>
      <c r="Z24" s="43">
        <f>IF(OR(R22=" ",R22="",R22&lt;&gt;S22),0,1)</f>
        <v>0</v>
      </c>
      <c r="AA24" s="43">
        <f>IF(OR(R22&gt;=S22,R22="",R22=" "),0,1)</f>
        <v>0</v>
      </c>
      <c r="AB24" s="47">
        <f>+T22</f>
        <v>0</v>
      </c>
      <c r="AC24" s="47">
        <f>+R22</f>
        <v>0</v>
      </c>
      <c r="AD24" s="22"/>
      <c r="AE24" s="34"/>
    </row>
    <row r="25" spans="1:31" ht="12.75" customHeight="1">
      <c r="A25" s="35"/>
      <c r="B25" s="71">
        <f>IF(B17&lt;&gt;"",B17,"")</f>
      </c>
      <c r="C25" s="84">
        <v>0</v>
      </c>
      <c r="D25" s="83">
        <f t="shared" si="0"/>
        <v>0</v>
      </c>
      <c r="E25" s="83">
        <f t="shared" si="0"/>
        <v>0</v>
      </c>
      <c r="F25" s="84">
        <v>0</v>
      </c>
      <c r="G25" s="84">
        <v>0</v>
      </c>
      <c r="H25" s="78" t="str">
        <f>IF(B25&lt;&gt;"",T20+R22+T25+R26-R20-T22-R25-T26,IF(B24&lt;&gt;"","0","0"))</f>
        <v>0</v>
      </c>
      <c r="I25" s="45"/>
      <c r="J25" s="45"/>
      <c r="K25" s="29"/>
      <c r="L25" s="79">
        <f>IF(B21="","",IF(N25="riposa 3"," ","6"))</f>
      </c>
      <c r="M25" s="80"/>
      <c r="N25" s="151">
        <f>IF(B21="","",IF(B25&lt;&gt;"",B24,IF(B24&lt;&gt;"",B23,"riposa 3")))</f>
      </c>
      <c r="O25" s="152"/>
      <c r="P25" s="158" t="str">
        <f>IF(B25&lt;&gt;"",B25,IF(B24&lt;&gt;"",B24," "))</f>
        <v> </v>
      </c>
      <c r="Q25" s="158"/>
      <c r="R25" s="153"/>
      <c r="S25" s="154"/>
      <c r="T25" s="155"/>
      <c r="U25" s="156"/>
      <c r="V25" s="22"/>
      <c r="W25" s="46" t="e">
        <f>+#REF!</f>
        <v>#REF!</v>
      </c>
      <c r="X25" s="43" t="e">
        <f>IF(AND(#REF!&lt;&gt;" ",#REF!&lt;&gt;""),1,0)</f>
        <v>#REF!</v>
      </c>
      <c r="Y25" s="43" t="e">
        <f>IF(OR(#REF!&lt;=#REF!,#REF!="",#REF!=" "),0,1)</f>
        <v>#REF!</v>
      </c>
      <c r="Z25" s="43" t="e">
        <f>IF(OR(#REF!=" ",#REF!="",#REF!&lt;&gt;#REF!),0,1)</f>
        <v>#REF!</v>
      </c>
      <c r="AA25" s="43" t="e">
        <f>IF(OR(#REF!&gt;=#REF!,#REF!="",#REF!=" "),0,1)</f>
        <v>#REF!</v>
      </c>
      <c r="AB25" s="47" t="e">
        <f>+#REF!</f>
        <v>#REF!</v>
      </c>
      <c r="AC25" s="47" t="e">
        <f>+#REF!</f>
        <v>#REF!</v>
      </c>
      <c r="AD25" s="22"/>
      <c r="AE25" s="34"/>
    </row>
    <row r="26" spans="1:33" ht="12.75" customHeight="1">
      <c r="A26" s="35"/>
      <c r="B26" s="49"/>
      <c r="C26" s="50"/>
      <c r="D26" s="50"/>
      <c r="E26" s="50"/>
      <c r="F26" s="50"/>
      <c r="G26" s="50"/>
      <c r="H26" s="50"/>
      <c r="I26" s="51"/>
      <c r="J26" s="51"/>
      <c r="K26" s="29"/>
      <c r="L26" s="79">
        <f>IF(B21="","",IF(N26&lt;&gt;"",7,""))</f>
      </c>
      <c r="M26" s="80"/>
      <c r="N26" s="151">
        <f>IF(B25="","",B25)</f>
      </c>
      <c r="O26" s="152"/>
      <c r="P26" s="151">
        <f>IF(B25="","",B21)</f>
      </c>
      <c r="Q26" s="152"/>
      <c r="R26" s="153"/>
      <c r="S26" s="154"/>
      <c r="T26" s="155"/>
      <c r="U26" s="156"/>
      <c r="V26" s="22"/>
      <c r="W26" s="46" t="e">
        <f>+#REF!</f>
        <v>#REF!</v>
      </c>
      <c r="X26" s="43" t="e">
        <f>IF(AND(#REF!&lt;&gt;" ",#REF!&lt;&gt;""),1,0)</f>
        <v>#REF!</v>
      </c>
      <c r="Y26" s="43" t="e">
        <f>IF(OR(#REF!&lt;=#REF!,#REF!="",#REF!=" "),0,1)</f>
        <v>#REF!</v>
      </c>
      <c r="Z26" s="43" t="e">
        <f>IF(OR(#REF!=" ",#REF!="",#REF!&lt;&gt;#REF!),0,1)</f>
        <v>#REF!</v>
      </c>
      <c r="AA26" s="43" t="e">
        <f>IF(OR(#REF!&gt;=#REF!,#REF!="",#REF!=" "),0,1)</f>
        <v>#REF!</v>
      </c>
      <c r="AB26" s="47" t="e">
        <f>+#REF!</f>
        <v>#REF!</v>
      </c>
      <c r="AC26" s="47" t="e">
        <f>+#REF!</f>
        <v>#REF!</v>
      </c>
      <c r="AD26" s="22"/>
      <c r="AE26" s="34"/>
      <c r="AG26" s="52"/>
    </row>
    <row r="27" spans="1:31" ht="13.5">
      <c r="A27" s="35"/>
      <c r="B27" s="53"/>
      <c r="C27" s="87"/>
      <c r="D27" s="53"/>
      <c r="E27" s="53"/>
      <c r="F27" s="53"/>
      <c r="G27" s="53"/>
      <c r="H27" s="53"/>
      <c r="I27" s="53"/>
      <c r="J27" s="53"/>
      <c r="K27" s="29"/>
      <c r="L27" s="79">
        <f>IF(B21="","",IF(N27&lt;&gt;"",8,""))</f>
      </c>
      <c r="M27" s="80"/>
      <c r="N27" s="151">
        <f>IF(B25="","",B22)</f>
      </c>
      <c r="O27" s="152"/>
      <c r="P27" s="151">
        <f>IF(B25="","",B23)</f>
      </c>
      <c r="Q27" s="152"/>
      <c r="R27" s="153"/>
      <c r="S27" s="154"/>
      <c r="T27" s="155"/>
      <c r="U27" s="156"/>
      <c r="V27" s="22"/>
      <c r="W27" s="46" t="e">
        <f>+#REF!</f>
        <v>#REF!</v>
      </c>
      <c r="X27" s="43" t="e">
        <f>IF(AND(#REF!&lt;&gt;" ",#REF!&lt;&gt;""),1,0)</f>
        <v>#REF!</v>
      </c>
      <c r="Y27" s="43" t="e">
        <f>IF(OR(#REF!&lt;=#REF!,#REF!="",#REF!=" "),0,1)</f>
        <v>#REF!</v>
      </c>
      <c r="Z27" s="43" t="e">
        <f>IF(OR(#REF!=" ",#REF!="",#REF!&lt;&gt;#REF!),0,1)</f>
        <v>#REF!</v>
      </c>
      <c r="AA27" s="43" t="e">
        <f>IF(OR(#REF!&gt;=#REF!,#REF!="",#REF!=" "),0,1)</f>
        <v>#REF!</v>
      </c>
      <c r="AB27" s="47" t="e">
        <f>+#REF!</f>
        <v>#REF!</v>
      </c>
      <c r="AC27" s="47" t="e">
        <f>+#REF!</f>
        <v>#REF!</v>
      </c>
      <c r="AD27" s="22"/>
      <c r="AE27" s="34"/>
    </row>
    <row r="28" spans="1:31" ht="13.5">
      <c r="A28" s="35"/>
      <c r="B28" s="157"/>
      <c r="C28" s="157"/>
      <c r="D28" s="157"/>
      <c r="E28" s="157"/>
      <c r="F28" s="157"/>
      <c r="G28" s="157"/>
      <c r="H28" s="157"/>
      <c r="I28" s="157"/>
      <c r="J28" s="53"/>
      <c r="K28" s="29"/>
      <c r="L28" s="79">
        <f>IF(B21="","",IF(N28&lt;&gt;"",9,""))</f>
      </c>
      <c r="M28" s="80"/>
      <c r="N28" s="151">
        <f>IF(B25="","",B21)</f>
      </c>
      <c r="O28" s="152"/>
      <c r="P28" s="151">
        <f>IF(B25="","",B22)</f>
      </c>
      <c r="Q28" s="152"/>
      <c r="R28" s="153"/>
      <c r="S28" s="154"/>
      <c r="T28" s="155"/>
      <c r="U28" s="156"/>
      <c r="V28" s="22"/>
      <c r="W28" s="46">
        <f>+N23</f>
      </c>
      <c r="X28" s="43">
        <f>IF(AND(R23&lt;&gt;" ",R23&lt;&gt;""),1,0)</f>
        <v>0</v>
      </c>
      <c r="Y28" s="43" t="e">
        <f>IF(OR(R23&lt;=#REF!,R23="",R23=" "),0,1)</f>
        <v>#REF!</v>
      </c>
      <c r="Z28" s="43" t="e">
        <f>IF(OR(R23=" ",R23="",R23&lt;&gt;#REF!),0,1)</f>
        <v>#REF!</v>
      </c>
      <c r="AA28" s="43" t="e">
        <f>IF(OR(R23&gt;=#REF!,R23="",R23=" "),0,1)</f>
        <v>#REF!</v>
      </c>
      <c r="AB28" s="47">
        <f>+T23</f>
        <v>0</v>
      </c>
      <c r="AC28" s="47">
        <f>+R23</f>
        <v>0</v>
      </c>
      <c r="AD28" s="22"/>
      <c r="AE28" s="34"/>
    </row>
    <row r="29" spans="1:31" ht="13.5">
      <c r="A29" s="35"/>
      <c r="B29" s="150"/>
      <c r="C29" s="150"/>
      <c r="D29" s="150"/>
      <c r="E29" s="150"/>
      <c r="F29" s="150"/>
      <c r="G29" s="150"/>
      <c r="H29" s="150"/>
      <c r="I29" s="150"/>
      <c r="J29" s="53"/>
      <c r="K29" s="29"/>
      <c r="L29" s="79">
        <f>IF(B21="","",IF(N29&lt;&gt;"",10,""))</f>
      </c>
      <c r="M29" s="80"/>
      <c r="N29" s="151">
        <f>IF(B25="","",B23)</f>
      </c>
      <c r="O29" s="152"/>
      <c r="P29" s="151">
        <f>IF(B25="","",B24)</f>
      </c>
      <c r="Q29" s="152"/>
      <c r="R29" s="153"/>
      <c r="S29" s="154"/>
      <c r="T29" s="155"/>
      <c r="U29" s="156"/>
      <c r="V29" s="22"/>
      <c r="W29" s="46">
        <f>+N24</f>
      </c>
      <c r="X29" s="43">
        <f>IF(AND(R24&lt;&gt;" ",R24&lt;&gt;""),1,0)</f>
        <v>0</v>
      </c>
      <c r="Y29" s="43">
        <f>IF(OR(R24&lt;=S24,R24="",R24=" "),0,1)</f>
        <v>0</v>
      </c>
      <c r="Z29" s="43">
        <f>IF(OR(R24=" ",R24="",R24&lt;&gt;S24),0,1)</f>
        <v>0</v>
      </c>
      <c r="AA29" s="43">
        <f>IF(OR(R24&gt;=S24,R24="",R24=" "),0,1)</f>
        <v>0</v>
      </c>
      <c r="AB29" s="47">
        <f>+T24</f>
        <v>0</v>
      </c>
      <c r="AC29" s="47">
        <f>+R24</f>
        <v>0</v>
      </c>
      <c r="AD29" s="22"/>
      <c r="AE29" s="34"/>
    </row>
    <row r="30" spans="1:31" ht="13.5" customHeight="1">
      <c r="A30" s="35"/>
      <c r="B30" s="150"/>
      <c r="C30" s="150"/>
      <c r="D30" s="150"/>
      <c r="E30" s="150"/>
      <c r="F30" s="150"/>
      <c r="G30" s="150"/>
      <c r="H30" s="150"/>
      <c r="I30" s="150"/>
      <c r="J30" s="53"/>
      <c r="K30" s="29"/>
      <c r="L30" s="54"/>
      <c r="M30" s="55"/>
      <c r="N30" s="49"/>
      <c r="O30" s="2"/>
      <c r="P30" s="142"/>
      <c r="Q30" s="142"/>
      <c r="R30" s="1"/>
      <c r="S30" s="1"/>
      <c r="T30" s="2"/>
      <c r="U30" s="2"/>
      <c r="V30" s="56"/>
      <c r="W30" s="46">
        <f>+N25</f>
      </c>
      <c r="X30" s="43">
        <f>IF(AND(R25&lt;&gt;" ",R25&lt;&gt;""),1,0)</f>
        <v>0</v>
      </c>
      <c r="Y30" s="43">
        <f>IF(OR(R25&lt;=S25,R25="",R25=" "),0,1)</f>
        <v>0</v>
      </c>
      <c r="Z30" s="43">
        <f>IF(OR(R25=" ",R25="",R25&lt;&gt;S25),0,1)</f>
        <v>0</v>
      </c>
      <c r="AA30" s="43">
        <f>IF(OR(R25&gt;=S25,R25="",R25=" "),0,1)</f>
        <v>0</v>
      </c>
      <c r="AB30" s="47">
        <f>+T25</f>
        <v>0</v>
      </c>
      <c r="AC30" s="47">
        <f>+R25</f>
        <v>0</v>
      </c>
      <c r="AD30" s="22"/>
      <c r="AE30" s="34"/>
    </row>
    <row r="31" spans="1:31" ht="24.75" customHeight="1">
      <c r="A31" s="35"/>
      <c r="B31" s="147" t="s">
        <v>12</v>
      </c>
      <c r="C31" s="148"/>
      <c r="D31" s="148"/>
      <c r="E31" s="148"/>
      <c r="F31" s="148"/>
      <c r="G31" s="148"/>
      <c r="H31" s="148"/>
      <c r="I31" s="149"/>
      <c r="J31" s="53"/>
      <c r="K31" s="29"/>
      <c r="L31" s="54"/>
      <c r="M31" s="55"/>
      <c r="N31" s="49"/>
      <c r="O31" s="2"/>
      <c r="P31" s="142"/>
      <c r="Q31" s="142"/>
      <c r="R31" s="1"/>
      <c r="S31" s="1"/>
      <c r="T31" s="2"/>
      <c r="U31" s="2"/>
      <c r="V31" s="56"/>
      <c r="W31" s="46" t="e">
        <f>+#REF!</f>
        <v>#REF!</v>
      </c>
      <c r="X31" s="43" t="e">
        <f>IF(AND(#REF!&lt;&gt;" ",#REF!&lt;&gt;""),1,0)</f>
        <v>#REF!</v>
      </c>
      <c r="Y31" s="43" t="e">
        <f>IF(OR(#REF!&lt;=#REF!,#REF!="",#REF!=" "),0,1)</f>
        <v>#REF!</v>
      </c>
      <c r="Z31" s="43" t="e">
        <f>IF(OR(#REF!=" ",#REF!="",#REF!&lt;&gt;#REF!),0,1)</f>
        <v>#REF!</v>
      </c>
      <c r="AA31" s="43" t="e">
        <f>IF(OR(#REF!&gt;=#REF!,#REF!="",#REF!=" "),0,1)</f>
        <v>#REF!</v>
      </c>
      <c r="AB31" s="47" t="e">
        <f>+#REF!</f>
        <v>#REF!</v>
      </c>
      <c r="AC31" s="47" t="e">
        <f>+#REF!</f>
        <v>#REF!</v>
      </c>
      <c r="AD31" s="22"/>
      <c r="AE31" s="34"/>
    </row>
    <row r="32" spans="1:31" ht="21" customHeight="1">
      <c r="A32" s="35"/>
      <c r="B32" s="144"/>
      <c r="C32" s="145"/>
      <c r="D32" s="145"/>
      <c r="E32" s="145"/>
      <c r="F32" s="145"/>
      <c r="G32" s="145"/>
      <c r="H32" s="145"/>
      <c r="I32" s="146"/>
      <c r="J32" s="53"/>
      <c r="K32" s="29"/>
      <c r="L32" s="143" t="s">
        <v>33</v>
      </c>
      <c r="M32" s="143"/>
      <c r="N32" s="143"/>
      <c r="O32" s="143"/>
      <c r="P32" s="143"/>
      <c r="Q32" s="143"/>
      <c r="R32" s="143"/>
      <c r="S32" s="143"/>
      <c r="T32" s="143"/>
      <c r="U32" s="143"/>
      <c r="V32" s="22"/>
      <c r="W32" s="46">
        <f>+N26</f>
      </c>
      <c r="X32" s="43">
        <f>IF(AND(R26&lt;&gt;" ",R26&lt;&gt;""),1,0)</f>
        <v>0</v>
      </c>
      <c r="Y32" s="43">
        <f>IF(OR(R26&lt;=S26,R26="",R26=" "),0,1)</f>
        <v>0</v>
      </c>
      <c r="Z32" s="43">
        <f>IF(OR(R26=" ",R26="",R26&lt;&gt;S26),0,1)</f>
        <v>0</v>
      </c>
      <c r="AA32" s="43">
        <f>IF(OR(R26&gt;=S26,R26="",R26=" "),0,1)</f>
        <v>0</v>
      </c>
      <c r="AB32" s="47">
        <f>+T26</f>
        <v>0</v>
      </c>
      <c r="AC32" s="47">
        <f>+R26</f>
        <v>0</v>
      </c>
      <c r="AD32" s="22"/>
      <c r="AE32" s="34"/>
    </row>
    <row r="33" spans="1:31" ht="21" customHeight="1">
      <c r="A33" s="35"/>
      <c r="B33" s="144"/>
      <c r="C33" s="145"/>
      <c r="D33" s="145"/>
      <c r="E33" s="145"/>
      <c r="F33" s="145"/>
      <c r="G33" s="145"/>
      <c r="H33" s="145"/>
      <c r="I33" s="146"/>
      <c r="J33" s="53"/>
      <c r="K33" s="29"/>
      <c r="L33" s="121"/>
      <c r="M33" s="57"/>
      <c r="N33" s="133"/>
      <c r="O33" s="133"/>
      <c r="P33" s="133"/>
      <c r="Q33" s="133"/>
      <c r="R33" s="133"/>
      <c r="S33" s="133"/>
      <c r="T33" s="133"/>
      <c r="U33" s="133"/>
      <c r="V33" s="22"/>
      <c r="W33" s="46">
        <f>+N28</f>
      </c>
      <c r="X33" s="43">
        <f>IF(AND(R28&lt;&gt;" ",R28&lt;&gt;""),1,0)</f>
        <v>0</v>
      </c>
      <c r="Y33" s="43">
        <f>IF(OR(R28&lt;=S28,R28="",R28=" "),0,1)</f>
        <v>0</v>
      </c>
      <c r="Z33" s="43">
        <f>IF(OR(R28=" ",R28="",R28&lt;&gt;S28),0,1)</f>
        <v>0</v>
      </c>
      <c r="AA33" s="43">
        <f>IF(OR(R28&gt;=S28,R28="",R28=" "),0,1)</f>
        <v>0</v>
      </c>
      <c r="AB33" s="47">
        <f>+T28</f>
        <v>0</v>
      </c>
      <c r="AC33" s="47">
        <f>+R28</f>
        <v>0</v>
      </c>
      <c r="AD33" s="22"/>
      <c r="AE33" s="34"/>
    </row>
    <row r="34" spans="1:31" ht="21" customHeight="1">
      <c r="A34" s="35"/>
      <c r="B34" s="144"/>
      <c r="C34" s="145"/>
      <c r="D34" s="145"/>
      <c r="E34" s="145"/>
      <c r="F34" s="145"/>
      <c r="G34" s="145"/>
      <c r="H34" s="145"/>
      <c r="I34" s="146"/>
      <c r="J34" s="53"/>
      <c r="K34" s="29"/>
      <c r="L34" s="121"/>
      <c r="M34" s="57"/>
      <c r="N34" s="133"/>
      <c r="O34" s="133"/>
      <c r="P34" s="133"/>
      <c r="Q34" s="133"/>
      <c r="R34" s="133"/>
      <c r="S34" s="133"/>
      <c r="T34" s="133"/>
      <c r="U34" s="133"/>
      <c r="V34" s="22"/>
      <c r="W34" s="58">
        <f>+N30</f>
        <v>0</v>
      </c>
      <c r="X34" s="59">
        <f>IF(AND(R30&lt;&gt;" ",R30&lt;&gt;""),1,0)</f>
        <v>0</v>
      </c>
      <c r="Y34" s="59">
        <f>IF(OR(R30&lt;=S30,R30="",R30=" "),0,1)</f>
        <v>0</v>
      </c>
      <c r="Z34" s="59">
        <f>IF(OR(R30=" ",R30="",R30&lt;&gt;S30),0,1)</f>
        <v>0</v>
      </c>
      <c r="AA34" s="59">
        <f>IF(OR(R30&gt;=S30,R30="",R30=" "),0,1)</f>
        <v>0</v>
      </c>
      <c r="AB34" s="60">
        <f>+T30</f>
        <v>0</v>
      </c>
      <c r="AC34" s="60">
        <f>+R30</f>
        <v>0</v>
      </c>
      <c r="AD34" s="22"/>
      <c r="AE34" s="34"/>
    </row>
    <row r="35" spans="1:31" ht="21" customHeight="1">
      <c r="A35" s="35"/>
      <c r="B35" s="134"/>
      <c r="C35" s="135"/>
      <c r="D35" s="135"/>
      <c r="E35" s="135"/>
      <c r="F35" s="135"/>
      <c r="G35" s="135"/>
      <c r="H35" s="135"/>
      <c r="I35" s="136"/>
      <c r="J35" s="53"/>
      <c r="K35" s="29"/>
      <c r="L35" s="121"/>
      <c r="M35" s="57"/>
      <c r="N35" s="133"/>
      <c r="O35" s="133"/>
      <c r="P35" s="133"/>
      <c r="Q35" s="133"/>
      <c r="R35" s="133"/>
      <c r="S35" s="133"/>
      <c r="T35" s="133"/>
      <c r="U35" s="133"/>
      <c r="AE35" s="34"/>
    </row>
    <row r="36" spans="1:31" ht="21" customHeight="1">
      <c r="A36" s="28"/>
      <c r="B36" s="139"/>
      <c r="C36" s="140"/>
      <c r="D36" s="140"/>
      <c r="E36" s="140"/>
      <c r="F36" s="140"/>
      <c r="G36" s="140"/>
      <c r="H36" s="140"/>
      <c r="I36" s="141"/>
      <c r="J36" s="29"/>
      <c r="K36" s="29"/>
      <c r="L36" s="61"/>
      <c r="M36" s="29"/>
      <c r="N36" s="31"/>
      <c r="O36" s="29"/>
      <c r="P36" s="32"/>
      <c r="Q36" s="32"/>
      <c r="R36" s="29"/>
      <c r="S36" s="33"/>
      <c r="T36" s="29"/>
      <c r="U36" s="29"/>
      <c r="V36" s="22"/>
      <c r="W36" s="22"/>
      <c r="X36" s="22"/>
      <c r="Y36" s="22"/>
      <c r="Z36" s="22"/>
      <c r="AA36" s="22"/>
      <c r="AB36" s="22"/>
      <c r="AC36" s="22"/>
      <c r="AD36" s="22"/>
      <c r="AE36" s="34"/>
    </row>
    <row r="37" spans="1:31" ht="14.25" customHeight="1">
      <c r="A37" s="28"/>
      <c r="B37" s="88"/>
      <c r="C37" s="30"/>
      <c r="D37" s="88"/>
      <c r="E37" s="88"/>
      <c r="F37" s="88"/>
      <c r="G37" s="88"/>
      <c r="H37" s="88"/>
      <c r="I37" s="88"/>
      <c r="J37" s="88"/>
      <c r="K37" s="88"/>
      <c r="L37" s="89"/>
      <c r="M37" s="88"/>
      <c r="N37" s="90"/>
      <c r="O37" s="88"/>
      <c r="P37" s="91" t="s">
        <v>36</v>
      </c>
      <c r="Q37" s="32"/>
      <c r="R37" s="88"/>
      <c r="S37" s="33"/>
      <c r="T37" s="88"/>
      <c r="U37" s="88"/>
      <c r="V37" s="92"/>
      <c r="W37" s="92"/>
      <c r="X37" s="92"/>
      <c r="Y37" s="92"/>
      <c r="Z37" s="92"/>
      <c r="AA37" s="92"/>
      <c r="AB37" s="92"/>
      <c r="AC37" s="92"/>
      <c r="AD37" s="92"/>
      <c r="AE37" s="93"/>
    </row>
    <row r="38" spans="1:31" ht="14.25" customHeight="1">
      <c r="A38" s="28"/>
      <c r="B38" s="88"/>
      <c r="C38" s="30"/>
      <c r="D38" s="88"/>
      <c r="E38" s="88"/>
      <c r="F38" s="88"/>
      <c r="G38" s="88"/>
      <c r="H38" s="88"/>
      <c r="I38" s="88"/>
      <c r="J38" s="88"/>
      <c r="K38" s="88"/>
      <c r="L38" s="89"/>
      <c r="M38" s="88"/>
      <c r="N38" s="90"/>
      <c r="O38" s="88"/>
      <c r="P38" s="32"/>
      <c r="Q38" s="32"/>
      <c r="R38" s="88"/>
      <c r="S38" s="33"/>
      <c r="T38" s="88"/>
      <c r="U38" s="88"/>
      <c r="V38" s="92"/>
      <c r="W38" s="92"/>
      <c r="X38" s="92"/>
      <c r="Y38" s="92"/>
      <c r="Z38" s="92"/>
      <c r="AA38" s="92"/>
      <c r="AB38" s="92"/>
      <c r="AC38" s="92"/>
      <c r="AD38" s="92"/>
      <c r="AE38" s="93"/>
    </row>
    <row r="39" spans="1:31" ht="14.25" customHeight="1">
      <c r="A39" s="28"/>
      <c r="B39" s="88"/>
      <c r="C39" s="30"/>
      <c r="D39" s="88"/>
      <c r="E39" s="88"/>
      <c r="F39" s="88"/>
      <c r="G39" s="88"/>
      <c r="H39" s="88"/>
      <c r="I39" s="88"/>
      <c r="J39" s="88"/>
      <c r="K39" s="88"/>
      <c r="L39" s="89"/>
      <c r="M39" s="88"/>
      <c r="N39" s="90"/>
      <c r="O39" s="88"/>
      <c r="P39" s="32"/>
      <c r="Q39" s="32"/>
      <c r="R39" s="88"/>
      <c r="S39" s="33"/>
      <c r="T39" s="88"/>
      <c r="U39" s="88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43" ht="13.5" customHeight="1" thickBot="1">
      <c r="A40" s="62"/>
      <c r="B40" s="63"/>
      <c r="C40" s="137"/>
      <c r="D40" s="137"/>
      <c r="E40" s="137"/>
      <c r="F40" s="137"/>
      <c r="G40" s="137"/>
      <c r="H40" s="137"/>
      <c r="I40" s="137"/>
      <c r="J40" s="64"/>
      <c r="K40" s="65"/>
      <c r="L40" s="66"/>
      <c r="M40" s="67"/>
      <c r="N40" s="68"/>
      <c r="O40" s="7"/>
      <c r="P40" s="138"/>
      <c r="Q40" s="138"/>
      <c r="R40" s="6"/>
      <c r="S40" s="6"/>
      <c r="T40" s="7"/>
      <c r="U40" s="7"/>
      <c r="V40" s="10"/>
      <c r="W40" s="10"/>
      <c r="X40" s="10"/>
      <c r="Y40" s="10"/>
      <c r="Z40" s="10"/>
      <c r="AA40" s="10"/>
      <c r="AB40" s="10"/>
      <c r="AC40" s="10"/>
      <c r="AD40" s="10"/>
      <c r="AE40" s="69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</row>
    <row r="43" spans="14:16" ht="12">
      <c r="N43" s="132"/>
      <c r="O43" s="132"/>
      <c r="P43" s="132"/>
    </row>
  </sheetData>
  <sheetProtection sheet="1" formatCells="0" formatColumns="0" formatRows="0"/>
  <mergeCells count="83">
    <mergeCell ref="O11:U11"/>
    <mergeCell ref="B10:H10"/>
    <mergeCell ref="B34:I34"/>
    <mergeCell ref="B14:F14"/>
    <mergeCell ref="G14:H14"/>
    <mergeCell ref="B15:F15"/>
    <mergeCell ref="G15:H15"/>
    <mergeCell ref="B16:F16"/>
    <mergeCell ref="G16:H16"/>
    <mergeCell ref="B17:F17"/>
    <mergeCell ref="B3:I3"/>
    <mergeCell ref="L6:O6"/>
    <mergeCell ref="Q6:U6"/>
    <mergeCell ref="I10:L10"/>
    <mergeCell ref="O10:U10"/>
    <mergeCell ref="B13:F13"/>
    <mergeCell ref="G13:H13"/>
    <mergeCell ref="B11:F11"/>
    <mergeCell ref="G11:H11"/>
    <mergeCell ref="I11:L11"/>
    <mergeCell ref="G17:H17"/>
    <mergeCell ref="B19:J19"/>
    <mergeCell ref="L19:Q19"/>
    <mergeCell ref="R19:U19"/>
    <mergeCell ref="N20:O20"/>
    <mergeCell ref="P20:Q20"/>
    <mergeCell ref="R20:S20"/>
    <mergeCell ref="T20:U20"/>
    <mergeCell ref="N21:O21"/>
    <mergeCell ref="P21:Q21"/>
    <mergeCell ref="R21:S21"/>
    <mergeCell ref="T21:U21"/>
    <mergeCell ref="N22:O22"/>
    <mergeCell ref="P22:Q22"/>
    <mergeCell ref="R22:S22"/>
    <mergeCell ref="T22:U22"/>
    <mergeCell ref="N23:O23"/>
    <mergeCell ref="P23:Q23"/>
    <mergeCell ref="R23:S23"/>
    <mergeCell ref="T23:U23"/>
    <mergeCell ref="N24:O24"/>
    <mergeCell ref="P24:Q24"/>
    <mergeCell ref="R24:S24"/>
    <mergeCell ref="T24:U24"/>
    <mergeCell ref="N25:O25"/>
    <mergeCell ref="P25:Q25"/>
    <mergeCell ref="R25:S25"/>
    <mergeCell ref="T25:U25"/>
    <mergeCell ref="N26:O26"/>
    <mergeCell ref="P26:Q26"/>
    <mergeCell ref="R26:S26"/>
    <mergeCell ref="T26:U26"/>
    <mergeCell ref="N27:O27"/>
    <mergeCell ref="P27:Q27"/>
    <mergeCell ref="R27:S27"/>
    <mergeCell ref="T27:U27"/>
    <mergeCell ref="B28:I28"/>
    <mergeCell ref="N28:O28"/>
    <mergeCell ref="P28:Q28"/>
    <mergeCell ref="R28:S28"/>
    <mergeCell ref="T28:U28"/>
    <mergeCell ref="B29:I30"/>
    <mergeCell ref="N29:O29"/>
    <mergeCell ref="P29:Q29"/>
    <mergeCell ref="R29:S29"/>
    <mergeCell ref="T29:U29"/>
    <mergeCell ref="P30:Q30"/>
    <mergeCell ref="P31:Q31"/>
    <mergeCell ref="L32:U32"/>
    <mergeCell ref="N33:U33"/>
    <mergeCell ref="B32:I32"/>
    <mergeCell ref="B31:I31"/>
    <mergeCell ref="B33:I33"/>
    <mergeCell ref="AP40:AQ40"/>
    <mergeCell ref="N43:P43"/>
    <mergeCell ref="N34:U34"/>
    <mergeCell ref="B35:I35"/>
    <mergeCell ref="C40:I40"/>
    <mergeCell ref="P40:Q40"/>
    <mergeCell ref="AH40:AK40"/>
    <mergeCell ref="AL40:AO40"/>
    <mergeCell ref="B36:I36"/>
    <mergeCell ref="N35:U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tabColor theme="3" tint="0.5999900102615356"/>
  </sheetPr>
  <dimension ref="A1:AQ43"/>
  <sheetViews>
    <sheetView zoomScalePageLayoutView="0" workbookViewId="0" topLeftCell="A1">
      <selection activeCell="R20" sqref="R20:S20"/>
    </sheetView>
  </sheetViews>
  <sheetFormatPr defaultColWidth="9.140625" defaultRowHeight="12.75"/>
  <cols>
    <col min="1" max="1" width="3.421875" style="8" customWidth="1"/>
    <col min="2" max="2" width="31.57421875" style="8" customWidth="1"/>
    <col min="3" max="3" width="6.28125" style="8" customWidth="1"/>
    <col min="4" max="10" width="4.7109375" style="8" customWidth="1"/>
    <col min="11" max="11" width="8.140625" style="8" customWidth="1"/>
    <col min="12" max="12" width="4.140625" style="8" customWidth="1"/>
    <col min="13" max="13" width="0.13671875" style="8" hidden="1" customWidth="1"/>
    <col min="14" max="14" width="16.7109375" style="70" customWidth="1"/>
    <col min="15" max="15" width="12.140625" style="8" customWidth="1"/>
    <col min="16" max="16" width="9.7109375" style="8" customWidth="1"/>
    <col min="17" max="17" width="19.28125" style="8" customWidth="1"/>
    <col min="18" max="18" width="4.00390625" style="8" customWidth="1"/>
    <col min="19" max="19" width="2.140625" style="8" customWidth="1"/>
    <col min="20" max="20" width="4.00390625" style="8" customWidth="1"/>
    <col min="21" max="21" width="1.8515625" style="8" customWidth="1"/>
    <col min="22" max="22" width="4.140625" style="8" hidden="1" customWidth="1"/>
    <col min="23" max="23" width="6.421875" style="8" hidden="1" customWidth="1"/>
    <col min="24" max="24" width="3.7109375" style="8" hidden="1" customWidth="1"/>
    <col min="25" max="25" width="5.421875" style="8" hidden="1" customWidth="1"/>
    <col min="26" max="26" width="7.8515625" style="8" hidden="1" customWidth="1"/>
    <col min="27" max="27" width="7.421875" style="8" hidden="1" customWidth="1"/>
    <col min="28" max="28" width="4.00390625" style="8" hidden="1" customWidth="1"/>
    <col min="29" max="29" width="3.28125" style="8" hidden="1" customWidth="1"/>
    <col min="30" max="30" width="0.13671875" style="8" hidden="1" customWidth="1"/>
    <col min="31" max="31" width="1.421875" style="8" customWidth="1"/>
    <col min="32" max="16384" width="9.140625" style="8" customWidth="1"/>
  </cols>
  <sheetData>
    <row r="1" spans="14:17" ht="14.25" thickBot="1">
      <c r="N1" s="9"/>
      <c r="O1" s="10"/>
      <c r="P1" s="10"/>
      <c r="Q1" s="10"/>
    </row>
    <row r="2" spans="1:31" s="18" customFormat="1" ht="17.25" customHeight="1">
      <c r="A2" s="11"/>
      <c r="B2" s="12"/>
      <c r="C2" s="13"/>
      <c r="D2" s="13"/>
      <c r="E2" s="13"/>
      <c r="F2" s="12"/>
      <c r="G2" s="14"/>
      <c r="H2" s="14"/>
      <c r="I2" s="14"/>
      <c r="J2" s="14"/>
      <c r="K2" s="12"/>
      <c r="L2" s="15"/>
      <c r="M2" s="15"/>
      <c r="N2" s="15"/>
      <c r="O2" s="15"/>
      <c r="P2" s="12"/>
      <c r="Q2" s="12"/>
      <c r="R2" s="12"/>
      <c r="S2" s="12"/>
      <c r="T2" s="12"/>
      <c r="U2" s="12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21" customHeight="1">
      <c r="A3" s="19"/>
      <c r="B3" s="170"/>
      <c r="C3" s="170"/>
      <c r="D3" s="170"/>
      <c r="E3" s="170"/>
      <c r="F3" s="170"/>
      <c r="G3" s="170"/>
      <c r="H3" s="170"/>
      <c r="I3" s="17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2"/>
      <c r="W3" s="22"/>
      <c r="X3" s="22"/>
      <c r="Y3" s="22"/>
      <c r="Z3" s="22"/>
      <c r="AA3" s="22"/>
      <c r="AB3" s="22"/>
      <c r="AC3" s="22"/>
      <c r="AD3" s="22"/>
      <c r="AE3" s="23"/>
    </row>
    <row r="4" spans="1:31" ht="21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4"/>
      <c r="S4" s="24"/>
      <c r="T4" s="24"/>
      <c r="U4" s="24"/>
      <c r="V4" s="22"/>
      <c r="W4" s="22"/>
      <c r="X4" s="22"/>
      <c r="Y4" s="22"/>
      <c r="Z4" s="22"/>
      <c r="AA4" s="22"/>
      <c r="AB4" s="22"/>
      <c r="AC4" s="22"/>
      <c r="AD4" s="22"/>
      <c r="AE4" s="23"/>
    </row>
    <row r="5" spans="1:31" ht="21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4"/>
      <c r="S5" s="24"/>
      <c r="T5" s="24"/>
      <c r="V5" s="22"/>
      <c r="W5" s="22"/>
      <c r="X5" s="22"/>
      <c r="Y5" s="22"/>
      <c r="Z5" s="22"/>
      <c r="AA5" s="22"/>
      <c r="AB5" s="22"/>
      <c r="AC5" s="22"/>
      <c r="AD5" s="22"/>
      <c r="AE5" s="82"/>
    </row>
    <row r="6" spans="1:31" ht="22.5" customHeight="1">
      <c r="A6" s="25"/>
      <c r="B6" s="3" t="s">
        <v>13</v>
      </c>
      <c r="C6" s="4"/>
      <c r="D6" s="4"/>
      <c r="E6" s="4"/>
      <c r="F6" s="4"/>
      <c r="G6" s="4"/>
      <c r="H6" s="4"/>
      <c r="I6" s="4"/>
      <c r="J6" s="4"/>
      <c r="K6" s="5"/>
      <c r="L6" s="171" t="s">
        <v>39</v>
      </c>
      <c r="M6" s="172"/>
      <c r="N6" s="172"/>
      <c r="O6" s="173"/>
      <c r="P6" s="27"/>
      <c r="Q6" s="174" t="s">
        <v>41</v>
      </c>
      <c r="R6" s="175"/>
      <c r="S6" s="175"/>
      <c r="T6" s="175"/>
      <c r="U6" s="176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  <c r="L7" s="24"/>
      <c r="M7" s="24"/>
      <c r="N7" s="24"/>
      <c r="O7" s="24"/>
      <c r="P7" s="27"/>
      <c r="Q7" s="27"/>
      <c r="R7" s="24"/>
      <c r="S7" s="24"/>
      <c r="T7" s="24"/>
      <c r="U7" s="24"/>
      <c r="V7" s="22"/>
      <c r="W7" s="22"/>
      <c r="X7" s="22"/>
      <c r="Y7" s="22"/>
      <c r="Z7" s="22"/>
      <c r="AA7" s="22"/>
      <c r="AB7" s="22"/>
      <c r="AC7" s="22"/>
      <c r="AD7" s="22"/>
      <c r="AE7" s="23"/>
    </row>
    <row r="8" spans="1:31" ht="7.5" customHeight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  <c r="P8" s="32"/>
      <c r="Q8" s="32"/>
      <c r="R8" s="29"/>
      <c r="S8" s="33"/>
      <c r="T8" s="29"/>
      <c r="U8" s="29"/>
      <c r="V8" s="22"/>
      <c r="W8" s="22"/>
      <c r="X8" s="22"/>
      <c r="Y8" s="22"/>
      <c r="Z8" s="22"/>
      <c r="AA8" s="22"/>
      <c r="AB8" s="22"/>
      <c r="AC8" s="22"/>
      <c r="AD8" s="22"/>
      <c r="AE8" s="34"/>
    </row>
    <row r="9" spans="1:31" ht="9.75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  <c r="O9" s="29"/>
      <c r="P9" s="29"/>
      <c r="Q9" s="29"/>
      <c r="R9" s="29"/>
      <c r="S9" s="29"/>
      <c r="T9" s="29"/>
      <c r="U9" s="29"/>
      <c r="V9" s="22"/>
      <c r="W9" s="22"/>
      <c r="X9" s="22"/>
      <c r="Y9" s="22"/>
      <c r="Z9" s="22"/>
      <c r="AA9" s="22"/>
      <c r="AB9" s="22"/>
      <c r="AC9" s="22"/>
      <c r="AD9" s="22"/>
      <c r="AE9" s="34"/>
    </row>
    <row r="10" spans="1:31" ht="13.5" customHeight="1">
      <c r="A10" s="35"/>
      <c r="B10" s="177" t="s">
        <v>10</v>
      </c>
      <c r="C10" s="178"/>
      <c r="D10" s="178"/>
      <c r="E10" s="178"/>
      <c r="F10" s="178"/>
      <c r="G10" s="178"/>
      <c r="H10" s="179"/>
      <c r="I10" s="177" t="s">
        <v>19</v>
      </c>
      <c r="J10" s="178"/>
      <c r="K10" s="178"/>
      <c r="L10" s="179"/>
      <c r="M10" s="37"/>
      <c r="N10" s="36" t="s">
        <v>9</v>
      </c>
      <c r="O10" s="177" t="s">
        <v>21</v>
      </c>
      <c r="P10" s="178"/>
      <c r="Q10" s="178"/>
      <c r="R10" s="178"/>
      <c r="S10" s="178"/>
      <c r="T10" s="178"/>
      <c r="U10" s="179"/>
      <c r="V10" s="22"/>
      <c r="W10" s="22"/>
      <c r="X10" s="22"/>
      <c r="Y10" s="22"/>
      <c r="Z10" s="22"/>
      <c r="AA10" s="22"/>
      <c r="AB10" s="22"/>
      <c r="AC10" s="22"/>
      <c r="AD10" s="22"/>
      <c r="AE10" s="34"/>
    </row>
    <row r="11" spans="1:31" ht="13.5" customHeight="1">
      <c r="A11" s="35"/>
      <c r="B11" s="177"/>
      <c r="C11" s="178"/>
      <c r="D11" s="178"/>
      <c r="E11" s="178"/>
      <c r="F11" s="179"/>
      <c r="G11" s="177" t="s">
        <v>18</v>
      </c>
      <c r="H11" s="179"/>
      <c r="I11" s="184" t="s">
        <v>20</v>
      </c>
      <c r="J11" s="185"/>
      <c r="K11" s="185"/>
      <c r="L11" s="186"/>
      <c r="M11" s="37"/>
      <c r="N11" s="38" t="s">
        <v>14</v>
      </c>
      <c r="O11" s="187" t="s">
        <v>15</v>
      </c>
      <c r="P11" s="188"/>
      <c r="Q11" s="188"/>
      <c r="R11" s="188"/>
      <c r="S11" s="188"/>
      <c r="T11" s="188"/>
      <c r="U11" s="189"/>
      <c r="V11" s="22"/>
      <c r="W11" s="22"/>
      <c r="X11" s="22"/>
      <c r="Y11" s="22"/>
      <c r="Z11" s="22"/>
      <c r="AA11" s="22"/>
      <c r="AB11" s="22"/>
      <c r="AC11" s="22"/>
      <c r="AD11" s="22"/>
      <c r="AE11" s="34"/>
    </row>
    <row r="12" spans="1:31" ht="8.25" customHeight="1">
      <c r="A12" s="35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4"/>
    </row>
    <row r="13" spans="1:31" ht="13.5">
      <c r="A13" s="35"/>
      <c r="B13" s="180"/>
      <c r="C13" s="181"/>
      <c r="D13" s="181"/>
      <c r="E13" s="181"/>
      <c r="F13" s="182"/>
      <c r="G13" s="183"/>
      <c r="H13" s="16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2"/>
      <c r="W13" s="22"/>
      <c r="X13" s="22"/>
      <c r="Y13" s="22"/>
      <c r="Z13" s="22"/>
      <c r="AA13" s="22"/>
      <c r="AB13" s="22"/>
      <c r="AC13" s="22"/>
      <c r="AD13" s="22"/>
      <c r="AE13" s="34"/>
    </row>
    <row r="14" spans="1:31" ht="13.5" customHeight="1">
      <c r="A14" s="35"/>
      <c r="B14" s="180"/>
      <c r="C14" s="181"/>
      <c r="D14" s="181"/>
      <c r="E14" s="181"/>
      <c r="F14" s="182"/>
      <c r="G14" s="159"/>
      <c r="H14" s="16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2"/>
      <c r="W14" s="22"/>
      <c r="X14" s="22"/>
      <c r="Y14" s="22"/>
      <c r="Z14" s="22"/>
      <c r="AA14" s="22"/>
      <c r="AB14" s="22"/>
      <c r="AC14" s="22"/>
      <c r="AD14" s="22"/>
      <c r="AE14" s="34"/>
    </row>
    <row r="15" spans="1:31" ht="13.5" customHeight="1">
      <c r="A15" s="35"/>
      <c r="B15" s="180"/>
      <c r="C15" s="181"/>
      <c r="D15" s="181"/>
      <c r="E15" s="181"/>
      <c r="F15" s="182"/>
      <c r="G15" s="159"/>
      <c r="H15" s="16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2"/>
      <c r="W15" s="22"/>
      <c r="X15" s="22"/>
      <c r="Y15" s="22"/>
      <c r="Z15" s="22"/>
      <c r="AA15" s="22"/>
      <c r="AB15" s="22"/>
      <c r="AC15" s="22"/>
      <c r="AD15" s="22"/>
      <c r="AE15" s="34"/>
    </row>
    <row r="16" spans="1:31" ht="13.5" customHeight="1">
      <c r="A16" s="35"/>
      <c r="B16" s="180"/>
      <c r="C16" s="181"/>
      <c r="D16" s="181"/>
      <c r="E16" s="181"/>
      <c r="F16" s="182"/>
      <c r="G16" s="159"/>
      <c r="H16" s="16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2"/>
      <c r="W16" s="22"/>
      <c r="X16" s="22"/>
      <c r="Y16" s="22"/>
      <c r="Z16" s="22"/>
      <c r="AA16" s="22"/>
      <c r="AB16" s="22"/>
      <c r="AC16" s="22"/>
      <c r="AD16" s="22"/>
      <c r="AE16" s="34"/>
    </row>
    <row r="17" spans="1:31" ht="14.25" customHeight="1">
      <c r="A17" s="35"/>
      <c r="B17" s="190"/>
      <c r="C17" s="191"/>
      <c r="D17" s="191"/>
      <c r="E17" s="191"/>
      <c r="F17" s="192"/>
      <c r="G17" s="159"/>
      <c r="H17" s="16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9"/>
      <c r="W17" s="29"/>
      <c r="X17" s="29"/>
      <c r="Y17" s="29"/>
      <c r="Z17" s="29"/>
      <c r="AA17" s="29"/>
      <c r="AB17" s="29"/>
      <c r="AC17" s="29"/>
      <c r="AD17" s="29"/>
      <c r="AE17" s="34"/>
    </row>
    <row r="18" spans="1:31" ht="12.75" customHeight="1">
      <c r="A18" s="35"/>
      <c r="B18" s="73"/>
      <c r="C18" s="73"/>
      <c r="D18" s="73"/>
      <c r="E18" s="73"/>
      <c r="F18" s="86"/>
      <c r="G18" s="74"/>
      <c r="H18" s="74"/>
      <c r="I18" s="72"/>
      <c r="J18" s="40"/>
      <c r="K18" s="39"/>
      <c r="L18" s="40"/>
      <c r="M18" s="40"/>
      <c r="N18" s="95"/>
      <c r="O18" s="95"/>
      <c r="P18" s="95"/>
      <c r="Q18" s="96"/>
      <c r="R18" s="96"/>
      <c r="S18" s="96"/>
      <c r="T18" s="96"/>
      <c r="U18" s="96"/>
      <c r="V18" s="29"/>
      <c r="W18" s="29"/>
      <c r="X18" s="29"/>
      <c r="Y18" s="29"/>
      <c r="Z18" s="29"/>
      <c r="AA18" s="29"/>
      <c r="AB18" s="29"/>
      <c r="AC18" s="29"/>
      <c r="AD18" s="29"/>
      <c r="AE18" s="34"/>
    </row>
    <row r="19" spans="1:31" ht="17.25" customHeight="1">
      <c r="A19" s="35"/>
      <c r="B19" s="161" t="s">
        <v>35</v>
      </c>
      <c r="C19" s="162"/>
      <c r="D19" s="162"/>
      <c r="E19" s="162"/>
      <c r="F19" s="162"/>
      <c r="G19" s="162"/>
      <c r="H19" s="162"/>
      <c r="I19" s="162"/>
      <c r="J19" s="163"/>
      <c r="K19" s="29"/>
      <c r="L19" s="164" t="s">
        <v>34</v>
      </c>
      <c r="M19" s="165"/>
      <c r="N19" s="165"/>
      <c r="O19" s="165"/>
      <c r="P19" s="165"/>
      <c r="Q19" s="166"/>
      <c r="R19" s="167" t="s">
        <v>11</v>
      </c>
      <c r="S19" s="168"/>
      <c r="T19" s="168"/>
      <c r="U19" s="169"/>
      <c r="V19" s="22"/>
      <c r="W19" s="41"/>
      <c r="X19" s="42" t="s">
        <v>0</v>
      </c>
      <c r="Y19" s="43" t="s">
        <v>1</v>
      </c>
      <c r="Z19" s="43" t="s">
        <v>2</v>
      </c>
      <c r="AA19" s="43" t="s">
        <v>3</v>
      </c>
      <c r="AB19" s="42" t="s">
        <v>4</v>
      </c>
      <c r="AC19" s="42" t="s">
        <v>5</v>
      </c>
      <c r="AD19" s="22"/>
      <c r="AE19" s="34"/>
    </row>
    <row r="20" spans="1:31" ht="12" customHeight="1">
      <c r="A20" s="44"/>
      <c r="B20" s="75"/>
      <c r="C20" s="76" t="s">
        <v>6</v>
      </c>
      <c r="D20" s="76" t="s">
        <v>1</v>
      </c>
      <c r="E20" s="76" t="s">
        <v>3</v>
      </c>
      <c r="F20" s="76" t="s">
        <v>7</v>
      </c>
      <c r="G20" s="76" t="s">
        <v>16</v>
      </c>
      <c r="H20" s="76" t="s">
        <v>17</v>
      </c>
      <c r="I20" s="75" t="s">
        <v>8</v>
      </c>
      <c r="J20" s="75" t="s">
        <v>22</v>
      </c>
      <c r="K20" s="29"/>
      <c r="L20" s="79">
        <f>IF(N20&lt;&gt;"",1,"")</f>
      </c>
      <c r="M20" s="80"/>
      <c r="N20" s="151">
        <f>IF(B25&lt;&gt;"",B23,IF(B24="",B23,B21))</f>
      </c>
      <c r="O20" s="152"/>
      <c r="P20" s="151">
        <f>IF(B25&lt;&gt;"",B25,IF(B24&lt;&gt;"",B23,B21))</f>
      </c>
      <c r="Q20" s="152"/>
      <c r="R20" s="153"/>
      <c r="S20" s="154"/>
      <c r="T20" s="155"/>
      <c r="U20" s="156"/>
      <c r="V20" s="22"/>
      <c r="W20" s="46">
        <f>+N20</f>
      </c>
      <c r="X20" s="43">
        <f>IF(AND(R20&lt;&gt;" ",R20&lt;&gt;""),1,0)</f>
        <v>0</v>
      </c>
      <c r="Y20" s="43">
        <f>IF(OR(R20&lt;=S20,R20="",R20=" "),0,1)</f>
        <v>0</v>
      </c>
      <c r="Z20" s="43">
        <f>IF(OR(R20=" ",R20="",R20&lt;&gt;S20),0,1)</f>
        <v>0</v>
      </c>
      <c r="AA20" s="43">
        <f>IF(OR(R20&gt;=S20,R20="",R20=" "),0,1)</f>
        <v>0</v>
      </c>
      <c r="AB20" s="47">
        <f>+T20</f>
        <v>0</v>
      </c>
      <c r="AC20" s="47">
        <f>+R20</f>
        <v>0</v>
      </c>
      <c r="AD20" s="22"/>
      <c r="AE20" s="34"/>
    </row>
    <row r="21" spans="1:33" ht="13.5">
      <c r="A21" s="35"/>
      <c r="B21" s="71">
        <f>IF(B13&lt;&gt;"",B13,"")</f>
      </c>
      <c r="C21" s="84">
        <v>0</v>
      </c>
      <c r="D21" s="83">
        <f>F21</f>
        <v>0</v>
      </c>
      <c r="E21" s="83">
        <f>G21</f>
        <v>0</v>
      </c>
      <c r="F21" s="84">
        <v>0</v>
      </c>
      <c r="G21" s="84">
        <v>0</v>
      </c>
      <c r="H21" s="78">
        <f>IF(B25&lt;&gt;"",T23+R24+T26+R28-R23-T24-R26-T28,IF(B24&lt;&gt;"",R20+T22+R24-T24-R22-T20,T20+R24-T24-R20))</f>
        <v>0</v>
      </c>
      <c r="I21" s="45"/>
      <c r="J21" s="45"/>
      <c r="K21" s="29"/>
      <c r="L21" s="79">
        <f>IF(B21="","",IF(N21="riposa 2"," ","2"))</f>
      </c>
      <c r="M21" s="80"/>
      <c r="N21" s="151">
        <f>IF(B21="","",IF(B25&lt;&gt;"",B22,IF(B24&lt;&gt;"",B22,"riposa 2")))</f>
      </c>
      <c r="O21" s="152"/>
      <c r="P21" s="151">
        <f>IF(B25&lt;&gt;"",B24,IF(B24&lt;&gt;"",B24,""))</f>
      </c>
      <c r="Q21" s="152"/>
      <c r="R21" s="153"/>
      <c r="S21" s="154"/>
      <c r="T21" s="155"/>
      <c r="U21" s="156"/>
      <c r="V21" s="22"/>
      <c r="W21" s="46">
        <f>+N21</f>
      </c>
      <c r="X21" s="43">
        <f>IF(AND(R21&lt;&gt;" ",R21&lt;&gt;""),1,0)</f>
        <v>0</v>
      </c>
      <c r="Y21" s="43">
        <f>IF(OR(R21&lt;=S21,R21="",R21=" "),0,1)</f>
        <v>0</v>
      </c>
      <c r="Z21" s="43">
        <f>IF(OR(R21=" ",R21="",R21&lt;&gt;S21),0,1)</f>
        <v>0</v>
      </c>
      <c r="AA21" s="43">
        <f>IF(OR(R21&gt;=S21,R21="",R21=" "),0,1)</f>
        <v>0</v>
      </c>
      <c r="AB21" s="47">
        <f>+T21</f>
        <v>0</v>
      </c>
      <c r="AC21" s="47">
        <f>+R21</f>
        <v>0</v>
      </c>
      <c r="AD21" s="22"/>
      <c r="AE21" s="34"/>
      <c r="AG21" s="77"/>
    </row>
    <row r="22" spans="1:31" ht="13.5">
      <c r="A22" s="35"/>
      <c r="B22" s="71">
        <f>IF(B14&lt;&gt;"",B14,"")</f>
      </c>
      <c r="C22" s="84">
        <v>0</v>
      </c>
      <c r="D22" s="83">
        <f aca="true" t="shared" si="0" ref="D22:E25">F22</f>
        <v>0</v>
      </c>
      <c r="E22" s="83">
        <f t="shared" si="0"/>
        <v>0</v>
      </c>
      <c r="F22" s="84">
        <v>0</v>
      </c>
      <c r="G22" s="84">
        <v>0</v>
      </c>
      <c r="H22" s="78">
        <f>IF(B25&lt;&gt;"",R21+T22+R27+T28-T21-R22-T27-R28,IF(B24&lt;&gt;"",R21+T23+T24-T21-R23-R24,R22+T24-T22-R24))</f>
        <v>0</v>
      </c>
      <c r="I22" s="45"/>
      <c r="J22" s="45"/>
      <c r="K22" s="29"/>
      <c r="L22" s="79">
        <f>IF(B21="","",IF(N21="riposa 2",2,"3"))</f>
      </c>
      <c r="M22" s="80"/>
      <c r="N22" s="151">
        <f>IF(B25&lt;&gt;"",B25,IF(B24&lt;&gt;"",B24,B22))</f>
      </c>
      <c r="O22" s="152"/>
      <c r="P22" s="151">
        <f>IF(B25&lt;&gt;"",B22,IF(B24&lt;&gt;"",B21,B23))</f>
      </c>
      <c r="Q22" s="152"/>
      <c r="R22" s="153"/>
      <c r="S22" s="154"/>
      <c r="T22" s="155"/>
      <c r="U22" s="156"/>
      <c r="V22" s="48"/>
      <c r="W22" s="46" t="e">
        <f>+#REF!</f>
        <v>#REF!</v>
      </c>
      <c r="X22" s="43" t="e">
        <f>IF(AND(#REF!&lt;&gt;" ",#REF!&lt;&gt;""),1,0)</f>
        <v>#REF!</v>
      </c>
      <c r="Y22" s="43" t="e">
        <f>IF(OR(#REF!&lt;=#REF!,#REF!="",#REF!=" "),0,1)</f>
        <v>#REF!</v>
      </c>
      <c r="Z22" s="43" t="e">
        <f>IF(OR(#REF!=" ",#REF!="",#REF!&lt;&gt;#REF!),0,1)</f>
        <v>#REF!</v>
      </c>
      <c r="AA22" s="43" t="e">
        <f>IF(OR(#REF!&gt;=#REF!,#REF!="",#REF!=" "),0,1)</f>
        <v>#REF!</v>
      </c>
      <c r="AB22" s="47" t="e">
        <f>+#REF!</f>
        <v>#REF!</v>
      </c>
      <c r="AC22" s="47" t="e">
        <f>+#REF!</f>
        <v>#REF!</v>
      </c>
      <c r="AD22" s="22"/>
      <c r="AE22" s="34"/>
    </row>
    <row r="23" spans="1:33" ht="14.25">
      <c r="A23" s="35"/>
      <c r="B23" s="71">
        <f>IF(B15&lt;&gt;"",B15,"")</f>
      </c>
      <c r="C23" s="84">
        <v>0</v>
      </c>
      <c r="D23" s="83">
        <f t="shared" si="0"/>
        <v>0</v>
      </c>
      <c r="E23" s="83">
        <f t="shared" si="0"/>
        <v>0</v>
      </c>
      <c r="F23" s="84">
        <v>0</v>
      </c>
      <c r="G23" s="84">
        <v>0</v>
      </c>
      <c r="H23" s="78">
        <f>IF(B25&lt;&gt;"",R20+T24+T27+R29-T20-R24-R27-T29,IF(B24&lt;&gt;"",T20+R23+R25-R20-T23-T25,R20+T22-T20-R22))</f>
        <v>0</v>
      </c>
      <c r="I23" s="45"/>
      <c r="J23" s="45"/>
      <c r="K23" s="29"/>
      <c r="L23" s="79">
        <f>IF(B21="","",IF(N23="riposa 1"," ","4"))</f>
      </c>
      <c r="M23" s="80"/>
      <c r="N23" s="151">
        <f>IF(B21="","",IF(B25&lt;&gt;"",B24,IF(B24&lt;&gt;"",B23,"riposa 1")))</f>
      </c>
      <c r="O23" s="152"/>
      <c r="P23" s="151">
        <f>IF(B25&lt;&gt;"",B21,IF(B24&lt;&gt;"",B22,""))</f>
      </c>
      <c r="Q23" s="152"/>
      <c r="R23" s="153"/>
      <c r="S23" s="154"/>
      <c r="T23" s="155"/>
      <c r="U23" s="156"/>
      <c r="V23" s="22"/>
      <c r="W23" s="46" t="e">
        <f>+#REF!</f>
        <v>#REF!</v>
      </c>
      <c r="X23" s="43" t="e">
        <f>IF(AND(#REF!&lt;&gt;" ",#REF!&lt;&gt;""),1,0)</f>
        <v>#REF!</v>
      </c>
      <c r="Y23" s="43" t="e">
        <f>IF(OR(#REF!&lt;=#REF!,#REF!="",#REF!=" "),0,1)</f>
        <v>#REF!</v>
      </c>
      <c r="Z23" s="43" t="e">
        <f>IF(OR(#REF!=" ",#REF!="",#REF!&lt;&gt;#REF!),0,1)</f>
        <v>#REF!</v>
      </c>
      <c r="AA23" s="43" t="e">
        <f>IF(OR(#REF!&gt;=#REF!,#REF!="",#REF!=" "),0,1)</f>
        <v>#REF!</v>
      </c>
      <c r="AB23" s="47" t="e">
        <f>+#REF!</f>
        <v>#REF!</v>
      </c>
      <c r="AC23" s="47" t="e">
        <f>+#REF!</f>
        <v>#REF!</v>
      </c>
      <c r="AD23" s="22"/>
      <c r="AE23" s="34"/>
      <c r="AG23" s="81"/>
    </row>
    <row r="24" spans="1:31" ht="13.5">
      <c r="A24" s="35"/>
      <c r="B24" s="71">
        <f>IF(B16&lt;&gt;"",B16,"")</f>
      </c>
      <c r="C24" s="84">
        <v>0</v>
      </c>
      <c r="D24" s="83">
        <f t="shared" si="0"/>
        <v>0</v>
      </c>
      <c r="E24" s="83">
        <f t="shared" si="0"/>
        <v>0</v>
      </c>
      <c r="F24" s="84">
        <v>0</v>
      </c>
      <c r="G24" s="84">
        <v>0</v>
      </c>
      <c r="H24" s="78" t="str">
        <f>IF(B25&lt;&gt;"",T21+R23+R25+T29-R21-T23-T25-R29,IF(B24&lt;&gt;"",T21+R22+T25-R21-T22-R25,"0"))</f>
        <v>0</v>
      </c>
      <c r="I24" s="45"/>
      <c r="J24" s="45"/>
      <c r="K24" s="29"/>
      <c r="L24" s="79">
        <f>IF(B21="","",IF(N23="riposa 1",3,"5"))</f>
      </c>
      <c r="M24" s="80"/>
      <c r="N24" s="151">
        <f>B21</f>
      </c>
      <c r="O24" s="152"/>
      <c r="P24" s="158">
        <f>IF(B25="",B22,B23)</f>
      </c>
      <c r="Q24" s="158"/>
      <c r="R24" s="153"/>
      <c r="S24" s="154"/>
      <c r="T24" s="155"/>
      <c r="U24" s="156"/>
      <c r="V24" s="22"/>
      <c r="W24" s="46">
        <f>+N22</f>
      </c>
      <c r="X24" s="43">
        <f>IF(AND(R22&lt;&gt;" ",R22&lt;&gt;""),1,0)</f>
        <v>0</v>
      </c>
      <c r="Y24" s="43">
        <f>IF(OR(R22&lt;=S22,R22="",R22=" "),0,1)</f>
        <v>0</v>
      </c>
      <c r="Z24" s="43">
        <f>IF(OR(R22=" ",R22="",R22&lt;&gt;S22),0,1)</f>
        <v>0</v>
      </c>
      <c r="AA24" s="43">
        <f>IF(OR(R22&gt;=S22,R22="",R22=" "),0,1)</f>
        <v>0</v>
      </c>
      <c r="AB24" s="47">
        <f>+T22</f>
        <v>0</v>
      </c>
      <c r="AC24" s="47">
        <f>+R22</f>
        <v>0</v>
      </c>
      <c r="AD24" s="22"/>
      <c r="AE24" s="34"/>
    </row>
    <row r="25" spans="1:31" ht="12.75" customHeight="1">
      <c r="A25" s="35"/>
      <c r="B25" s="71">
        <f>IF(B17&lt;&gt;"",B17,"")</f>
      </c>
      <c r="C25" s="84">
        <v>0</v>
      </c>
      <c r="D25" s="83">
        <f t="shared" si="0"/>
        <v>0</v>
      </c>
      <c r="E25" s="83">
        <f t="shared" si="0"/>
        <v>0</v>
      </c>
      <c r="F25" s="84">
        <v>0</v>
      </c>
      <c r="G25" s="84">
        <v>0</v>
      </c>
      <c r="H25" s="78" t="str">
        <f>IF(B25&lt;&gt;"",T20+R22+T25+R26-R20-T22-R25-T26,IF(B24&lt;&gt;"","0","0"))</f>
        <v>0</v>
      </c>
      <c r="I25" s="45"/>
      <c r="J25" s="45"/>
      <c r="K25" s="29"/>
      <c r="L25" s="79">
        <f>IF(B21="","",IF(N25="riposa 3"," ","6"))</f>
      </c>
      <c r="M25" s="80"/>
      <c r="N25" s="151">
        <f>IF(B21="","",IF(B25&lt;&gt;"",B24,IF(B24&lt;&gt;"",B23,"riposa 3")))</f>
      </c>
      <c r="O25" s="152"/>
      <c r="P25" s="158" t="str">
        <f>IF(B25&lt;&gt;"",B25,IF(B24&lt;&gt;"",B24," "))</f>
        <v> </v>
      </c>
      <c r="Q25" s="158"/>
      <c r="R25" s="153"/>
      <c r="S25" s="154"/>
      <c r="T25" s="155"/>
      <c r="U25" s="156"/>
      <c r="V25" s="22"/>
      <c r="W25" s="46" t="e">
        <f>+#REF!</f>
        <v>#REF!</v>
      </c>
      <c r="X25" s="43" t="e">
        <f>IF(AND(#REF!&lt;&gt;" ",#REF!&lt;&gt;""),1,0)</f>
        <v>#REF!</v>
      </c>
      <c r="Y25" s="43" t="e">
        <f>IF(OR(#REF!&lt;=#REF!,#REF!="",#REF!=" "),0,1)</f>
        <v>#REF!</v>
      </c>
      <c r="Z25" s="43" t="e">
        <f>IF(OR(#REF!=" ",#REF!="",#REF!&lt;&gt;#REF!),0,1)</f>
        <v>#REF!</v>
      </c>
      <c r="AA25" s="43" t="e">
        <f>IF(OR(#REF!&gt;=#REF!,#REF!="",#REF!=" "),0,1)</f>
        <v>#REF!</v>
      </c>
      <c r="AB25" s="47" t="e">
        <f>+#REF!</f>
        <v>#REF!</v>
      </c>
      <c r="AC25" s="47" t="e">
        <f>+#REF!</f>
        <v>#REF!</v>
      </c>
      <c r="AD25" s="22"/>
      <c r="AE25" s="34"/>
    </row>
    <row r="26" spans="1:33" ht="12.75" customHeight="1">
      <c r="A26" s="35"/>
      <c r="B26" s="49"/>
      <c r="C26" s="50"/>
      <c r="D26" s="50"/>
      <c r="E26" s="50"/>
      <c r="F26" s="50"/>
      <c r="G26" s="50"/>
      <c r="H26" s="50"/>
      <c r="I26" s="51"/>
      <c r="J26" s="51"/>
      <c r="K26" s="29"/>
      <c r="L26" s="79">
        <f>IF(B21="","",IF(N26&lt;&gt;"",7,""))</f>
      </c>
      <c r="M26" s="80"/>
      <c r="N26" s="151">
        <f>IF(B25="","",B25)</f>
      </c>
      <c r="O26" s="152"/>
      <c r="P26" s="151">
        <f>IF(B25="","",B21)</f>
      </c>
      <c r="Q26" s="152"/>
      <c r="R26" s="153"/>
      <c r="S26" s="154"/>
      <c r="T26" s="155"/>
      <c r="U26" s="156"/>
      <c r="V26" s="22"/>
      <c r="W26" s="46" t="e">
        <f>+#REF!</f>
        <v>#REF!</v>
      </c>
      <c r="X26" s="43" t="e">
        <f>IF(AND(#REF!&lt;&gt;" ",#REF!&lt;&gt;""),1,0)</f>
        <v>#REF!</v>
      </c>
      <c r="Y26" s="43" t="e">
        <f>IF(OR(#REF!&lt;=#REF!,#REF!="",#REF!=" "),0,1)</f>
        <v>#REF!</v>
      </c>
      <c r="Z26" s="43" t="e">
        <f>IF(OR(#REF!=" ",#REF!="",#REF!&lt;&gt;#REF!),0,1)</f>
        <v>#REF!</v>
      </c>
      <c r="AA26" s="43" t="e">
        <f>IF(OR(#REF!&gt;=#REF!,#REF!="",#REF!=" "),0,1)</f>
        <v>#REF!</v>
      </c>
      <c r="AB26" s="47" t="e">
        <f>+#REF!</f>
        <v>#REF!</v>
      </c>
      <c r="AC26" s="47" t="e">
        <f>+#REF!</f>
        <v>#REF!</v>
      </c>
      <c r="AD26" s="22"/>
      <c r="AE26" s="34"/>
      <c r="AG26" s="52"/>
    </row>
    <row r="27" spans="1:31" ht="13.5">
      <c r="A27" s="35"/>
      <c r="B27" s="53"/>
      <c r="C27" s="87"/>
      <c r="D27" s="53"/>
      <c r="E27" s="53"/>
      <c r="F27" s="53"/>
      <c r="G27" s="53"/>
      <c r="H27" s="53"/>
      <c r="I27" s="53"/>
      <c r="J27" s="53"/>
      <c r="K27" s="29"/>
      <c r="L27" s="79">
        <f>IF(B21="","",IF(N27&lt;&gt;"",8,""))</f>
      </c>
      <c r="M27" s="80"/>
      <c r="N27" s="151">
        <f>IF(B25="","",B22)</f>
      </c>
      <c r="O27" s="152"/>
      <c r="P27" s="151">
        <f>IF(B25="","",B23)</f>
      </c>
      <c r="Q27" s="152"/>
      <c r="R27" s="153"/>
      <c r="S27" s="154"/>
      <c r="T27" s="155"/>
      <c r="U27" s="156"/>
      <c r="V27" s="22"/>
      <c r="W27" s="46" t="e">
        <f>+#REF!</f>
        <v>#REF!</v>
      </c>
      <c r="X27" s="43" t="e">
        <f>IF(AND(#REF!&lt;&gt;" ",#REF!&lt;&gt;""),1,0)</f>
        <v>#REF!</v>
      </c>
      <c r="Y27" s="43" t="e">
        <f>IF(OR(#REF!&lt;=#REF!,#REF!="",#REF!=" "),0,1)</f>
        <v>#REF!</v>
      </c>
      <c r="Z27" s="43" t="e">
        <f>IF(OR(#REF!=" ",#REF!="",#REF!&lt;&gt;#REF!),0,1)</f>
        <v>#REF!</v>
      </c>
      <c r="AA27" s="43" t="e">
        <f>IF(OR(#REF!&gt;=#REF!,#REF!="",#REF!=" "),0,1)</f>
        <v>#REF!</v>
      </c>
      <c r="AB27" s="47" t="e">
        <f>+#REF!</f>
        <v>#REF!</v>
      </c>
      <c r="AC27" s="47" t="e">
        <f>+#REF!</f>
        <v>#REF!</v>
      </c>
      <c r="AD27" s="22"/>
      <c r="AE27" s="34"/>
    </row>
    <row r="28" spans="1:31" ht="13.5">
      <c r="A28" s="35"/>
      <c r="B28" s="157"/>
      <c r="C28" s="157"/>
      <c r="D28" s="157"/>
      <c r="E28" s="157"/>
      <c r="F28" s="157"/>
      <c r="G28" s="157"/>
      <c r="H28" s="157"/>
      <c r="I28" s="157"/>
      <c r="J28" s="53"/>
      <c r="K28" s="29"/>
      <c r="L28" s="79">
        <f>IF(B21="","",IF(N28&lt;&gt;"",9,""))</f>
      </c>
      <c r="M28" s="80"/>
      <c r="N28" s="151">
        <f>IF(B25="","",B21)</f>
      </c>
      <c r="O28" s="152"/>
      <c r="P28" s="151">
        <f>IF(B25="","",B22)</f>
      </c>
      <c r="Q28" s="152"/>
      <c r="R28" s="153"/>
      <c r="S28" s="154"/>
      <c r="T28" s="155"/>
      <c r="U28" s="156"/>
      <c r="V28" s="22"/>
      <c r="W28" s="46">
        <f>+N23</f>
      </c>
      <c r="X28" s="43">
        <f>IF(AND(R23&lt;&gt;" ",R23&lt;&gt;""),1,0)</f>
        <v>0</v>
      </c>
      <c r="Y28" s="43" t="e">
        <f>IF(OR(R23&lt;=#REF!,R23="",R23=" "),0,1)</f>
        <v>#REF!</v>
      </c>
      <c r="Z28" s="43" t="e">
        <f>IF(OR(R23=" ",R23="",R23&lt;&gt;#REF!),0,1)</f>
        <v>#REF!</v>
      </c>
      <c r="AA28" s="43" t="e">
        <f>IF(OR(R23&gt;=#REF!,R23="",R23=" "),0,1)</f>
        <v>#REF!</v>
      </c>
      <c r="AB28" s="47">
        <f>+T23</f>
        <v>0</v>
      </c>
      <c r="AC28" s="47">
        <f>+R23</f>
        <v>0</v>
      </c>
      <c r="AD28" s="22"/>
      <c r="AE28" s="34"/>
    </row>
    <row r="29" spans="1:31" ht="13.5">
      <c r="A29" s="35"/>
      <c r="B29" s="150"/>
      <c r="C29" s="150"/>
      <c r="D29" s="150"/>
      <c r="E29" s="150"/>
      <c r="F29" s="150"/>
      <c r="G29" s="150"/>
      <c r="H29" s="150"/>
      <c r="I29" s="150"/>
      <c r="J29" s="53"/>
      <c r="K29" s="29"/>
      <c r="L29" s="79">
        <f>IF(B21="","",IF(N29&lt;&gt;"",10,""))</f>
      </c>
      <c r="M29" s="80"/>
      <c r="N29" s="151">
        <f>IF(B25="","",B23)</f>
      </c>
      <c r="O29" s="152"/>
      <c r="P29" s="151">
        <f>IF(B25="","",B24)</f>
      </c>
      <c r="Q29" s="152"/>
      <c r="R29" s="153"/>
      <c r="S29" s="154"/>
      <c r="T29" s="155"/>
      <c r="U29" s="156"/>
      <c r="V29" s="22"/>
      <c r="W29" s="46">
        <f>+N24</f>
      </c>
      <c r="X29" s="43">
        <f>IF(AND(R24&lt;&gt;" ",R24&lt;&gt;""),1,0)</f>
        <v>0</v>
      </c>
      <c r="Y29" s="43">
        <f>IF(OR(R24&lt;=S24,R24="",R24=" "),0,1)</f>
        <v>0</v>
      </c>
      <c r="Z29" s="43">
        <f>IF(OR(R24=" ",R24="",R24&lt;&gt;S24),0,1)</f>
        <v>0</v>
      </c>
      <c r="AA29" s="43">
        <f>IF(OR(R24&gt;=S24,R24="",R24=" "),0,1)</f>
        <v>0</v>
      </c>
      <c r="AB29" s="47">
        <f>+T24</f>
        <v>0</v>
      </c>
      <c r="AC29" s="47">
        <f>+R24</f>
        <v>0</v>
      </c>
      <c r="AD29" s="22"/>
      <c r="AE29" s="34"/>
    </row>
    <row r="30" spans="1:31" ht="13.5" customHeight="1">
      <c r="A30" s="35"/>
      <c r="B30" s="150"/>
      <c r="C30" s="150"/>
      <c r="D30" s="150"/>
      <c r="E30" s="150"/>
      <c r="F30" s="150"/>
      <c r="G30" s="150"/>
      <c r="H30" s="150"/>
      <c r="I30" s="150"/>
      <c r="J30" s="53"/>
      <c r="K30" s="29"/>
      <c r="L30" s="54"/>
      <c r="M30" s="55"/>
      <c r="N30" s="49"/>
      <c r="O30" s="2"/>
      <c r="P30" s="142"/>
      <c r="Q30" s="142"/>
      <c r="R30" s="1"/>
      <c r="S30" s="1"/>
      <c r="T30" s="2"/>
      <c r="U30" s="2"/>
      <c r="V30" s="56"/>
      <c r="W30" s="46">
        <f>+N25</f>
      </c>
      <c r="X30" s="43">
        <f>IF(AND(R25&lt;&gt;" ",R25&lt;&gt;""),1,0)</f>
        <v>0</v>
      </c>
      <c r="Y30" s="43">
        <f>IF(OR(R25&lt;=S25,R25="",R25=" "),0,1)</f>
        <v>0</v>
      </c>
      <c r="Z30" s="43">
        <f>IF(OR(R25=" ",R25="",R25&lt;&gt;S25),0,1)</f>
        <v>0</v>
      </c>
      <c r="AA30" s="43">
        <f>IF(OR(R25&gt;=S25,R25="",R25=" "),0,1)</f>
        <v>0</v>
      </c>
      <c r="AB30" s="47">
        <f>+T25</f>
        <v>0</v>
      </c>
      <c r="AC30" s="47">
        <f>+R25</f>
        <v>0</v>
      </c>
      <c r="AD30" s="22"/>
      <c r="AE30" s="34"/>
    </row>
    <row r="31" spans="1:31" ht="24.75" customHeight="1">
      <c r="A31" s="35"/>
      <c r="B31" s="147" t="s">
        <v>12</v>
      </c>
      <c r="C31" s="148"/>
      <c r="D31" s="148"/>
      <c r="E31" s="148"/>
      <c r="F31" s="148"/>
      <c r="G31" s="148"/>
      <c r="H31" s="148"/>
      <c r="I31" s="149"/>
      <c r="J31" s="53"/>
      <c r="K31" s="29"/>
      <c r="L31" s="54"/>
      <c r="M31" s="55"/>
      <c r="N31" s="49"/>
      <c r="O31" s="2"/>
      <c r="P31" s="142"/>
      <c r="Q31" s="142"/>
      <c r="R31" s="1"/>
      <c r="S31" s="1"/>
      <c r="T31" s="2"/>
      <c r="U31" s="2"/>
      <c r="V31" s="56"/>
      <c r="W31" s="46" t="e">
        <f>+#REF!</f>
        <v>#REF!</v>
      </c>
      <c r="X31" s="43" t="e">
        <f>IF(AND(#REF!&lt;&gt;" ",#REF!&lt;&gt;""),1,0)</f>
        <v>#REF!</v>
      </c>
      <c r="Y31" s="43" t="e">
        <f>IF(OR(#REF!&lt;=#REF!,#REF!="",#REF!=" "),0,1)</f>
        <v>#REF!</v>
      </c>
      <c r="Z31" s="43" t="e">
        <f>IF(OR(#REF!=" ",#REF!="",#REF!&lt;&gt;#REF!),0,1)</f>
        <v>#REF!</v>
      </c>
      <c r="AA31" s="43" t="e">
        <f>IF(OR(#REF!&gt;=#REF!,#REF!="",#REF!=" "),0,1)</f>
        <v>#REF!</v>
      </c>
      <c r="AB31" s="47" t="e">
        <f>+#REF!</f>
        <v>#REF!</v>
      </c>
      <c r="AC31" s="47" t="e">
        <f>+#REF!</f>
        <v>#REF!</v>
      </c>
      <c r="AD31" s="22"/>
      <c r="AE31" s="34"/>
    </row>
    <row r="32" spans="1:31" ht="21" customHeight="1">
      <c r="A32" s="35"/>
      <c r="B32" s="144"/>
      <c r="C32" s="145"/>
      <c r="D32" s="145"/>
      <c r="E32" s="145"/>
      <c r="F32" s="145"/>
      <c r="G32" s="145"/>
      <c r="H32" s="145"/>
      <c r="I32" s="146"/>
      <c r="J32" s="53"/>
      <c r="K32" s="29"/>
      <c r="L32" s="143" t="s">
        <v>33</v>
      </c>
      <c r="M32" s="143"/>
      <c r="N32" s="143"/>
      <c r="O32" s="143"/>
      <c r="P32" s="143"/>
      <c r="Q32" s="143"/>
      <c r="R32" s="143"/>
      <c r="S32" s="143"/>
      <c r="T32" s="143"/>
      <c r="U32" s="143"/>
      <c r="V32" s="22"/>
      <c r="W32" s="46">
        <f>+N26</f>
      </c>
      <c r="X32" s="43">
        <f>IF(AND(R26&lt;&gt;" ",R26&lt;&gt;""),1,0)</f>
        <v>0</v>
      </c>
      <c r="Y32" s="43">
        <f>IF(OR(R26&lt;=S26,R26="",R26=" "),0,1)</f>
        <v>0</v>
      </c>
      <c r="Z32" s="43">
        <f>IF(OR(R26=" ",R26="",R26&lt;&gt;S26),0,1)</f>
        <v>0</v>
      </c>
      <c r="AA32" s="43">
        <f>IF(OR(R26&gt;=S26,R26="",R26=" "),0,1)</f>
        <v>0</v>
      </c>
      <c r="AB32" s="47">
        <f>+T26</f>
        <v>0</v>
      </c>
      <c r="AC32" s="47">
        <f>+R26</f>
        <v>0</v>
      </c>
      <c r="AD32" s="22"/>
      <c r="AE32" s="34"/>
    </row>
    <row r="33" spans="1:31" ht="21" customHeight="1">
      <c r="A33" s="35"/>
      <c r="B33" s="144"/>
      <c r="C33" s="145"/>
      <c r="D33" s="145"/>
      <c r="E33" s="145"/>
      <c r="F33" s="145"/>
      <c r="G33" s="145"/>
      <c r="H33" s="145"/>
      <c r="I33" s="146"/>
      <c r="J33" s="53"/>
      <c r="K33" s="29"/>
      <c r="L33" s="121"/>
      <c r="M33" s="57"/>
      <c r="N33" s="133"/>
      <c r="O33" s="133"/>
      <c r="P33" s="133"/>
      <c r="Q33" s="133"/>
      <c r="R33" s="133"/>
      <c r="S33" s="133"/>
      <c r="T33" s="133"/>
      <c r="U33" s="133"/>
      <c r="V33" s="22"/>
      <c r="W33" s="46">
        <f>+N28</f>
      </c>
      <c r="X33" s="43">
        <f>IF(AND(R28&lt;&gt;" ",R28&lt;&gt;""),1,0)</f>
        <v>0</v>
      </c>
      <c r="Y33" s="43">
        <f>IF(OR(R28&lt;=S28,R28="",R28=" "),0,1)</f>
        <v>0</v>
      </c>
      <c r="Z33" s="43">
        <f>IF(OR(R28=" ",R28="",R28&lt;&gt;S28),0,1)</f>
        <v>0</v>
      </c>
      <c r="AA33" s="43">
        <f>IF(OR(R28&gt;=S28,R28="",R28=" "),0,1)</f>
        <v>0</v>
      </c>
      <c r="AB33" s="47">
        <f>+T28</f>
        <v>0</v>
      </c>
      <c r="AC33" s="47">
        <f>+R28</f>
        <v>0</v>
      </c>
      <c r="AD33" s="22"/>
      <c r="AE33" s="34"/>
    </row>
    <row r="34" spans="1:31" ht="21" customHeight="1">
      <c r="A34" s="35"/>
      <c r="B34" s="144"/>
      <c r="C34" s="145"/>
      <c r="D34" s="145"/>
      <c r="E34" s="145"/>
      <c r="F34" s="145"/>
      <c r="G34" s="145"/>
      <c r="H34" s="145"/>
      <c r="I34" s="146"/>
      <c r="J34" s="53"/>
      <c r="K34" s="29"/>
      <c r="L34" s="121"/>
      <c r="M34" s="57"/>
      <c r="N34" s="133"/>
      <c r="O34" s="133"/>
      <c r="P34" s="133"/>
      <c r="Q34" s="133"/>
      <c r="R34" s="133"/>
      <c r="S34" s="133"/>
      <c r="T34" s="133"/>
      <c r="U34" s="133"/>
      <c r="V34" s="22"/>
      <c r="W34" s="58">
        <f>+N30</f>
        <v>0</v>
      </c>
      <c r="X34" s="59">
        <f>IF(AND(R30&lt;&gt;" ",R30&lt;&gt;""),1,0)</f>
        <v>0</v>
      </c>
      <c r="Y34" s="59">
        <f>IF(OR(R30&lt;=S30,R30="",R30=" "),0,1)</f>
        <v>0</v>
      </c>
      <c r="Z34" s="59">
        <f>IF(OR(R30=" ",R30="",R30&lt;&gt;S30),0,1)</f>
        <v>0</v>
      </c>
      <c r="AA34" s="59">
        <f>IF(OR(R30&gt;=S30,R30="",R30=" "),0,1)</f>
        <v>0</v>
      </c>
      <c r="AB34" s="60">
        <f>+T30</f>
        <v>0</v>
      </c>
      <c r="AC34" s="60">
        <f>+R30</f>
        <v>0</v>
      </c>
      <c r="AD34" s="22"/>
      <c r="AE34" s="34"/>
    </row>
    <row r="35" spans="1:31" ht="21" customHeight="1">
      <c r="A35" s="35"/>
      <c r="B35" s="134"/>
      <c r="C35" s="135"/>
      <c r="D35" s="135"/>
      <c r="E35" s="135"/>
      <c r="F35" s="135"/>
      <c r="G35" s="135"/>
      <c r="H35" s="135"/>
      <c r="I35" s="136"/>
      <c r="J35" s="53"/>
      <c r="K35" s="29"/>
      <c r="L35" s="121"/>
      <c r="M35" s="57"/>
      <c r="N35" s="133"/>
      <c r="O35" s="133"/>
      <c r="P35" s="133"/>
      <c r="Q35" s="133"/>
      <c r="R35" s="133"/>
      <c r="S35" s="133"/>
      <c r="T35" s="133"/>
      <c r="U35" s="133"/>
      <c r="AE35" s="34"/>
    </row>
    <row r="36" spans="1:31" ht="21" customHeight="1">
      <c r="A36" s="28"/>
      <c r="B36" s="139"/>
      <c r="C36" s="140"/>
      <c r="D36" s="140"/>
      <c r="E36" s="140"/>
      <c r="F36" s="140"/>
      <c r="G36" s="140"/>
      <c r="H36" s="140"/>
      <c r="I36" s="141"/>
      <c r="J36" s="29"/>
      <c r="K36" s="29"/>
      <c r="L36" s="61"/>
      <c r="M36" s="29"/>
      <c r="N36" s="31"/>
      <c r="O36" s="29"/>
      <c r="P36" s="32"/>
      <c r="Q36" s="32"/>
      <c r="R36" s="29"/>
      <c r="S36" s="33"/>
      <c r="T36" s="29"/>
      <c r="U36" s="29"/>
      <c r="V36" s="22"/>
      <c r="W36" s="22"/>
      <c r="X36" s="22"/>
      <c r="Y36" s="22"/>
      <c r="Z36" s="22"/>
      <c r="AA36" s="22"/>
      <c r="AB36" s="22"/>
      <c r="AC36" s="22"/>
      <c r="AD36" s="22"/>
      <c r="AE36" s="34"/>
    </row>
    <row r="37" spans="1:31" ht="14.25" customHeight="1">
      <c r="A37" s="28"/>
      <c r="B37" s="88"/>
      <c r="C37" s="30"/>
      <c r="D37" s="88"/>
      <c r="E37" s="88"/>
      <c r="F37" s="88"/>
      <c r="G37" s="88"/>
      <c r="H37" s="88"/>
      <c r="I37" s="88"/>
      <c r="J37" s="88"/>
      <c r="K37" s="88"/>
      <c r="L37" s="89"/>
      <c r="M37" s="88"/>
      <c r="N37" s="90"/>
      <c r="O37" s="88"/>
      <c r="P37" s="91" t="s">
        <v>36</v>
      </c>
      <c r="Q37" s="32"/>
      <c r="R37" s="88"/>
      <c r="S37" s="33"/>
      <c r="T37" s="88"/>
      <c r="U37" s="88"/>
      <c r="V37" s="92"/>
      <c r="W37" s="92"/>
      <c r="X37" s="92"/>
      <c r="Y37" s="92"/>
      <c r="Z37" s="92"/>
      <c r="AA37" s="92"/>
      <c r="AB37" s="92"/>
      <c r="AC37" s="92"/>
      <c r="AD37" s="92"/>
      <c r="AE37" s="93"/>
    </row>
    <row r="38" spans="1:31" ht="14.25" customHeight="1">
      <c r="A38" s="28"/>
      <c r="B38" s="88"/>
      <c r="C38" s="30"/>
      <c r="D38" s="88"/>
      <c r="E38" s="88"/>
      <c r="F38" s="88"/>
      <c r="G38" s="88"/>
      <c r="H38" s="88"/>
      <c r="I38" s="88"/>
      <c r="J38" s="88"/>
      <c r="K38" s="88"/>
      <c r="L38" s="89"/>
      <c r="M38" s="88"/>
      <c r="N38" s="90"/>
      <c r="O38" s="88"/>
      <c r="P38" s="32"/>
      <c r="Q38" s="32"/>
      <c r="R38" s="88"/>
      <c r="S38" s="33"/>
      <c r="T38" s="88"/>
      <c r="U38" s="88"/>
      <c r="V38" s="92"/>
      <c r="W38" s="92"/>
      <c r="X38" s="92"/>
      <c r="Y38" s="92"/>
      <c r="Z38" s="92"/>
      <c r="AA38" s="92"/>
      <c r="AB38" s="92"/>
      <c r="AC38" s="92"/>
      <c r="AD38" s="92"/>
      <c r="AE38" s="93"/>
    </row>
    <row r="39" spans="1:31" ht="14.25" customHeight="1">
      <c r="A39" s="28"/>
      <c r="B39" s="88"/>
      <c r="C39" s="30"/>
      <c r="D39" s="88"/>
      <c r="E39" s="88"/>
      <c r="F39" s="88"/>
      <c r="G39" s="88"/>
      <c r="H39" s="88"/>
      <c r="I39" s="88"/>
      <c r="J39" s="88"/>
      <c r="K39" s="88"/>
      <c r="L39" s="89"/>
      <c r="M39" s="88"/>
      <c r="N39" s="90"/>
      <c r="O39" s="88"/>
      <c r="P39" s="32"/>
      <c r="Q39" s="32"/>
      <c r="R39" s="88"/>
      <c r="S39" s="33"/>
      <c r="T39" s="88"/>
      <c r="U39" s="88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43" ht="13.5" customHeight="1" thickBot="1">
      <c r="A40" s="62"/>
      <c r="B40" s="63"/>
      <c r="C40" s="137"/>
      <c r="D40" s="137"/>
      <c r="E40" s="137"/>
      <c r="F40" s="137"/>
      <c r="G40" s="137"/>
      <c r="H40" s="137"/>
      <c r="I40" s="137"/>
      <c r="J40" s="64"/>
      <c r="K40" s="65"/>
      <c r="L40" s="66"/>
      <c r="M40" s="67"/>
      <c r="N40" s="68"/>
      <c r="O40" s="7"/>
      <c r="P40" s="138"/>
      <c r="Q40" s="138"/>
      <c r="R40" s="6"/>
      <c r="S40" s="6"/>
      <c r="T40" s="7"/>
      <c r="U40" s="7"/>
      <c r="V40" s="10"/>
      <c r="W40" s="10"/>
      <c r="X40" s="10"/>
      <c r="Y40" s="10"/>
      <c r="Z40" s="10"/>
      <c r="AA40" s="10"/>
      <c r="AB40" s="10"/>
      <c r="AC40" s="10"/>
      <c r="AD40" s="10"/>
      <c r="AE40" s="69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</row>
    <row r="43" spans="14:16" ht="12">
      <c r="N43" s="132"/>
      <c r="O43" s="132"/>
      <c r="P43" s="132"/>
    </row>
  </sheetData>
  <sheetProtection password="C726" sheet="1"/>
  <mergeCells count="83">
    <mergeCell ref="AH40:AK40"/>
    <mergeCell ref="AL40:AO40"/>
    <mergeCell ref="AP40:AQ40"/>
    <mergeCell ref="N43:P43"/>
    <mergeCell ref="B34:I34"/>
    <mergeCell ref="N34:U34"/>
    <mergeCell ref="B35:I35"/>
    <mergeCell ref="N35:U35"/>
    <mergeCell ref="B36:I36"/>
    <mergeCell ref="C40:I40"/>
    <mergeCell ref="P40:Q40"/>
    <mergeCell ref="B31:I31"/>
    <mergeCell ref="P31:Q31"/>
    <mergeCell ref="B32:I32"/>
    <mergeCell ref="L32:U32"/>
    <mergeCell ref="B33:I33"/>
    <mergeCell ref="N33:U33"/>
    <mergeCell ref="B29:I30"/>
    <mergeCell ref="N29:O29"/>
    <mergeCell ref="P29:Q29"/>
    <mergeCell ref="R29:S29"/>
    <mergeCell ref="T29:U29"/>
    <mergeCell ref="P30:Q30"/>
    <mergeCell ref="N27:O27"/>
    <mergeCell ref="P27:Q27"/>
    <mergeCell ref="R27:S27"/>
    <mergeCell ref="T27:U27"/>
    <mergeCell ref="B28:I28"/>
    <mergeCell ref="N28:O28"/>
    <mergeCell ref="P28:Q28"/>
    <mergeCell ref="R28:S28"/>
    <mergeCell ref="T28:U28"/>
    <mergeCell ref="N25:O25"/>
    <mergeCell ref="P25:Q25"/>
    <mergeCell ref="R25:S25"/>
    <mergeCell ref="T25:U25"/>
    <mergeCell ref="N26:O26"/>
    <mergeCell ref="P26:Q26"/>
    <mergeCell ref="R26:S26"/>
    <mergeCell ref="T26:U26"/>
    <mergeCell ref="N23:O23"/>
    <mergeCell ref="P23:Q23"/>
    <mergeCell ref="R23:S23"/>
    <mergeCell ref="T23:U23"/>
    <mergeCell ref="N24:O24"/>
    <mergeCell ref="P24:Q24"/>
    <mergeCell ref="R24:S24"/>
    <mergeCell ref="T24:U24"/>
    <mergeCell ref="N21:O21"/>
    <mergeCell ref="P21:Q21"/>
    <mergeCell ref="R21:S21"/>
    <mergeCell ref="T21:U21"/>
    <mergeCell ref="N22:O22"/>
    <mergeCell ref="P22:Q22"/>
    <mergeCell ref="R22:S22"/>
    <mergeCell ref="T22:U22"/>
    <mergeCell ref="B17:F17"/>
    <mergeCell ref="G17:H17"/>
    <mergeCell ref="B19:J19"/>
    <mergeCell ref="L19:Q19"/>
    <mergeCell ref="R19:U19"/>
    <mergeCell ref="N20:O20"/>
    <mergeCell ref="P20:Q20"/>
    <mergeCell ref="R20:S20"/>
    <mergeCell ref="T20:U20"/>
    <mergeCell ref="B14:F14"/>
    <mergeCell ref="G14:H14"/>
    <mergeCell ref="B15:F15"/>
    <mergeCell ref="G15:H15"/>
    <mergeCell ref="B16:F16"/>
    <mergeCell ref="G16:H16"/>
    <mergeCell ref="B11:F11"/>
    <mergeCell ref="G11:H11"/>
    <mergeCell ref="I11:L11"/>
    <mergeCell ref="O11:U11"/>
    <mergeCell ref="B13:F13"/>
    <mergeCell ref="G13:H13"/>
    <mergeCell ref="B3:I3"/>
    <mergeCell ref="L6:O6"/>
    <mergeCell ref="Q6:U6"/>
    <mergeCell ref="B10:H10"/>
    <mergeCell ref="I10:L10"/>
    <mergeCell ref="O10:U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>
    <tabColor theme="3" tint="0.39998000860214233"/>
  </sheetPr>
  <dimension ref="A1:AQ43"/>
  <sheetViews>
    <sheetView zoomScalePageLayoutView="0" workbookViewId="0" topLeftCell="A6">
      <selection activeCell="B13" sqref="B13:F13"/>
    </sheetView>
  </sheetViews>
  <sheetFormatPr defaultColWidth="9.140625" defaultRowHeight="12.75"/>
  <cols>
    <col min="1" max="1" width="3.421875" style="8" customWidth="1"/>
    <col min="2" max="2" width="34.140625" style="8" customWidth="1"/>
    <col min="3" max="3" width="6.28125" style="8" customWidth="1"/>
    <col min="4" max="10" width="4.7109375" style="8" customWidth="1"/>
    <col min="11" max="11" width="8.140625" style="8" customWidth="1"/>
    <col min="12" max="12" width="4.140625" style="8" customWidth="1"/>
    <col min="13" max="13" width="0.13671875" style="8" hidden="1" customWidth="1"/>
    <col min="14" max="14" width="19.140625" style="70" customWidth="1"/>
    <col min="15" max="15" width="14.57421875" style="8" customWidth="1"/>
    <col min="16" max="16" width="9.7109375" style="8" customWidth="1"/>
    <col min="17" max="17" width="22.28125" style="8" customWidth="1"/>
    <col min="18" max="18" width="4.00390625" style="8" customWidth="1"/>
    <col min="19" max="19" width="2.140625" style="8" customWidth="1"/>
    <col min="20" max="20" width="4.00390625" style="8" customWidth="1"/>
    <col min="21" max="21" width="1.8515625" style="8" customWidth="1"/>
    <col min="22" max="22" width="4.140625" style="8" hidden="1" customWidth="1"/>
    <col min="23" max="23" width="6.421875" style="8" hidden="1" customWidth="1"/>
    <col min="24" max="24" width="3.7109375" style="8" hidden="1" customWidth="1"/>
    <col min="25" max="25" width="5.421875" style="8" hidden="1" customWidth="1"/>
    <col min="26" max="26" width="7.8515625" style="8" hidden="1" customWidth="1"/>
    <col min="27" max="27" width="7.421875" style="8" hidden="1" customWidth="1"/>
    <col min="28" max="28" width="4.00390625" style="8" hidden="1" customWidth="1"/>
    <col min="29" max="29" width="3.28125" style="8" hidden="1" customWidth="1"/>
    <col min="30" max="30" width="0.13671875" style="8" hidden="1" customWidth="1"/>
    <col min="31" max="31" width="1.421875" style="8" customWidth="1"/>
    <col min="32" max="16384" width="9.140625" style="8" customWidth="1"/>
  </cols>
  <sheetData>
    <row r="1" spans="14:17" ht="12.75" thickBot="1">
      <c r="N1" s="9"/>
      <c r="O1" s="10"/>
      <c r="P1" s="10"/>
      <c r="Q1" s="10"/>
    </row>
    <row r="2" spans="1:31" s="18" customFormat="1" ht="17.25" customHeight="1">
      <c r="A2" s="11"/>
      <c r="B2" s="12"/>
      <c r="C2" s="13"/>
      <c r="D2" s="13"/>
      <c r="E2" s="13"/>
      <c r="F2" s="12"/>
      <c r="G2" s="14"/>
      <c r="H2" s="14"/>
      <c r="I2" s="14"/>
      <c r="J2" s="14"/>
      <c r="K2" s="12"/>
      <c r="L2" s="15"/>
      <c r="M2" s="15"/>
      <c r="N2" s="15"/>
      <c r="O2" s="15"/>
      <c r="P2" s="12"/>
      <c r="Q2" s="12"/>
      <c r="R2" s="12"/>
      <c r="S2" s="12"/>
      <c r="T2" s="12"/>
      <c r="U2" s="12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21" customHeight="1">
      <c r="A3" s="19"/>
      <c r="B3" s="170"/>
      <c r="C3" s="170"/>
      <c r="D3" s="170"/>
      <c r="E3" s="170"/>
      <c r="F3" s="170"/>
      <c r="G3" s="170"/>
      <c r="H3" s="170"/>
      <c r="I3" s="17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92"/>
      <c r="W3" s="92"/>
      <c r="X3" s="92"/>
      <c r="Y3" s="92"/>
      <c r="Z3" s="92"/>
      <c r="AA3" s="92"/>
      <c r="AB3" s="92"/>
      <c r="AC3" s="92"/>
      <c r="AD3" s="92"/>
      <c r="AE3" s="99"/>
    </row>
    <row r="4" spans="1:31" ht="21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4"/>
      <c r="S4" s="24"/>
      <c r="T4" s="24"/>
      <c r="U4" s="24"/>
      <c r="V4" s="92"/>
      <c r="W4" s="92"/>
      <c r="X4" s="92"/>
      <c r="Y4" s="92"/>
      <c r="Z4" s="92"/>
      <c r="AA4" s="92"/>
      <c r="AB4" s="92"/>
      <c r="AC4" s="92"/>
      <c r="AD4" s="92"/>
      <c r="AE4" s="99"/>
    </row>
    <row r="5" spans="1:31" ht="21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4"/>
      <c r="S5" s="24"/>
      <c r="T5" s="24"/>
      <c r="V5" s="92"/>
      <c r="W5" s="92"/>
      <c r="X5" s="92"/>
      <c r="Y5" s="92"/>
      <c r="Z5" s="92"/>
      <c r="AA5" s="92"/>
      <c r="AB5" s="92"/>
      <c r="AC5" s="92"/>
      <c r="AD5" s="92"/>
      <c r="AE5" s="82"/>
    </row>
    <row r="6" spans="1:31" ht="22.5" customHeight="1">
      <c r="A6" s="25"/>
      <c r="B6" s="100" t="s">
        <v>44</v>
      </c>
      <c r="C6" s="101"/>
      <c r="D6" s="101"/>
      <c r="E6" s="101"/>
      <c r="F6" s="101"/>
      <c r="G6" s="101"/>
      <c r="H6" s="101"/>
      <c r="I6" s="101"/>
      <c r="J6" s="101"/>
      <c r="K6" s="102"/>
      <c r="L6" s="193" t="s">
        <v>45</v>
      </c>
      <c r="M6" s="194"/>
      <c r="N6" s="194"/>
      <c r="O6" s="195"/>
      <c r="P6" s="27"/>
      <c r="Q6" s="174" t="s">
        <v>48</v>
      </c>
      <c r="R6" s="175"/>
      <c r="S6" s="175"/>
      <c r="T6" s="175"/>
      <c r="U6" s="176"/>
      <c r="V6" s="92"/>
      <c r="W6" s="92"/>
      <c r="X6" s="92"/>
      <c r="Y6" s="92"/>
      <c r="Z6" s="92"/>
      <c r="AA6" s="92"/>
      <c r="AB6" s="92"/>
      <c r="AC6" s="92"/>
      <c r="AD6" s="92"/>
      <c r="AE6" s="99"/>
    </row>
    <row r="7" spans="1:31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  <c r="L7" s="24"/>
      <c r="M7" s="24"/>
      <c r="N7" s="24"/>
      <c r="O7" s="24"/>
      <c r="P7" s="27"/>
      <c r="Q7" s="27"/>
      <c r="R7" s="24"/>
      <c r="S7" s="24"/>
      <c r="T7" s="24"/>
      <c r="U7" s="24"/>
      <c r="V7" s="92"/>
      <c r="W7" s="92"/>
      <c r="X7" s="92"/>
      <c r="Y7" s="92"/>
      <c r="Z7" s="92"/>
      <c r="AA7" s="92"/>
      <c r="AB7" s="92"/>
      <c r="AC7" s="92"/>
      <c r="AD7" s="92"/>
      <c r="AE7" s="99"/>
    </row>
    <row r="8" spans="1:31" ht="7.5" customHeight="1">
      <c r="A8" s="28"/>
      <c r="B8" s="88"/>
      <c r="C8" s="30"/>
      <c r="D8" s="88"/>
      <c r="E8" s="88"/>
      <c r="F8" s="88"/>
      <c r="G8" s="88"/>
      <c r="H8" s="88"/>
      <c r="I8" s="88"/>
      <c r="J8" s="88"/>
      <c r="K8" s="88"/>
      <c r="L8" s="88"/>
      <c r="M8" s="88"/>
      <c r="N8" s="90"/>
      <c r="O8" s="88"/>
      <c r="P8" s="32"/>
      <c r="Q8" s="32"/>
      <c r="R8" s="88"/>
      <c r="S8" s="33"/>
      <c r="T8" s="88"/>
      <c r="U8" s="88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9.75" customHeight="1">
      <c r="A9" s="103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90"/>
      <c r="O9" s="88"/>
      <c r="P9" s="88"/>
      <c r="Q9" s="88"/>
      <c r="R9" s="88"/>
      <c r="S9" s="88"/>
      <c r="T9" s="88"/>
      <c r="U9" s="88"/>
      <c r="V9" s="92"/>
      <c r="W9" s="92"/>
      <c r="X9" s="92"/>
      <c r="Y9" s="92"/>
      <c r="Z9" s="92"/>
      <c r="AA9" s="92"/>
      <c r="AB9" s="92"/>
      <c r="AC9" s="92"/>
      <c r="AD9" s="92"/>
      <c r="AE9" s="93"/>
    </row>
    <row r="10" spans="1:31" ht="13.5" customHeight="1">
      <c r="A10" s="103"/>
      <c r="B10" s="177" t="s">
        <v>10</v>
      </c>
      <c r="C10" s="178"/>
      <c r="D10" s="178"/>
      <c r="E10" s="178"/>
      <c r="F10" s="178"/>
      <c r="G10" s="178"/>
      <c r="H10" s="179"/>
      <c r="I10" s="177" t="s">
        <v>19</v>
      </c>
      <c r="J10" s="178"/>
      <c r="K10" s="178"/>
      <c r="L10" s="179"/>
      <c r="M10" s="37"/>
      <c r="N10" s="36" t="s">
        <v>9</v>
      </c>
      <c r="O10" s="177" t="s">
        <v>21</v>
      </c>
      <c r="P10" s="178"/>
      <c r="Q10" s="178"/>
      <c r="R10" s="178"/>
      <c r="S10" s="178"/>
      <c r="T10" s="178"/>
      <c r="U10" s="179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ht="13.5" customHeight="1">
      <c r="A11" s="103"/>
      <c r="B11" s="177"/>
      <c r="C11" s="178"/>
      <c r="D11" s="178"/>
      <c r="E11" s="178"/>
      <c r="F11" s="179"/>
      <c r="G11" s="177" t="s">
        <v>18</v>
      </c>
      <c r="H11" s="179"/>
      <c r="I11" s="183" t="s">
        <v>46</v>
      </c>
      <c r="J11" s="196"/>
      <c r="K11" s="196"/>
      <c r="L11" s="197"/>
      <c r="M11" s="37"/>
      <c r="N11" s="97" t="s">
        <v>47</v>
      </c>
      <c r="O11" s="187" t="s">
        <v>49</v>
      </c>
      <c r="P11" s="188"/>
      <c r="Q11" s="188"/>
      <c r="R11" s="188"/>
      <c r="S11" s="188"/>
      <c r="T11" s="188"/>
      <c r="U11" s="189"/>
      <c r="V11" s="92"/>
      <c r="W11" s="92"/>
      <c r="X11" s="92"/>
      <c r="Y11" s="92"/>
      <c r="Z11" s="92"/>
      <c r="AA11" s="92"/>
      <c r="AB11" s="92"/>
      <c r="AC11" s="92"/>
      <c r="AD11" s="92"/>
      <c r="AE11" s="93"/>
    </row>
    <row r="12" spans="1:31" ht="8.25" customHeight="1">
      <c r="A12" s="10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90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93"/>
    </row>
    <row r="13" spans="1:31" ht="12">
      <c r="A13" s="103"/>
      <c r="B13" s="180" t="s">
        <v>50</v>
      </c>
      <c r="C13" s="181"/>
      <c r="D13" s="181"/>
      <c r="E13" s="181"/>
      <c r="F13" s="182"/>
      <c r="G13" s="183"/>
      <c r="H13" s="197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2"/>
      <c r="W13" s="92"/>
      <c r="X13" s="92"/>
      <c r="Y13" s="92"/>
      <c r="Z13" s="92"/>
      <c r="AA13" s="92"/>
      <c r="AB13" s="92"/>
      <c r="AC13" s="92"/>
      <c r="AD13" s="92"/>
      <c r="AE13" s="93"/>
    </row>
    <row r="14" spans="1:31" ht="13.5" customHeight="1">
      <c r="A14" s="103"/>
      <c r="B14" s="180" t="s">
        <v>51</v>
      </c>
      <c r="C14" s="181"/>
      <c r="D14" s="181"/>
      <c r="E14" s="181"/>
      <c r="F14" s="182"/>
      <c r="G14" s="183"/>
      <c r="H14" s="197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1" ht="13.5" customHeight="1">
      <c r="A15" s="103"/>
      <c r="B15" s="180" t="s">
        <v>52</v>
      </c>
      <c r="C15" s="181"/>
      <c r="D15" s="181"/>
      <c r="E15" s="181"/>
      <c r="F15" s="182"/>
      <c r="G15" s="183"/>
      <c r="H15" s="197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2"/>
      <c r="W15" s="92"/>
      <c r="X15" s="92"/>
      <c r="Y15" s="92"/>
      <c r="Z15" s="92"/>
      <c r="AA15" s="92"/>
      <c r="AB15" s="92"/>
      <c r="AC15" s="92"/>
      <c r="AD15" s="92"/>
      <c r="AE15" s="93"/>
    </row>
    <row r="16" spans="1:31" ht="13.5" customHeight="1">
      <c r="A16" s="103"/>
      <c r="B16" s="180" t="s">
        <v>53</v>
      </c>
      <c r="C16" s="181"/>
      <c r="D16" s="181"/>
      <c r="E16" s="181"/>
      <c r="F16" s="182"/>
      <c r="G16" s="183"/>
      <c r="H16" s="197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2"/>
      <c r="W16" s="92"/>
      <c r="X16" s="92"/>
      <c r="Y16" s="92"/>
      <c r="Z16" s="92"/>
      <c r="AA16" s="92"/>
      <c r="AB16" s="92"/>
      <c r="AC16" s="92"/>
      <c r="AD16" s="92"/>
      <c r="AE16" s="93"/>
    </row>
    <row r="17" spans="1:31" ht="14.25" customHeight="1">
      <c r="A17" s="103"/>
      <c r="B17" s="190"/>
      <c r="C17" s="191"/>
      <c r="D17" s="191"/>
      <c r="E17" s="191"/>
      <c r="F17" s="192"/>
      <c r="G17" s="183"/>
      <c r="H17" s="197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8"/>
      <c r="W17" s="88"/>
      <c r="X17" s="88"/>
      <c r="Y17" s="88"/>
      <c r="Z17" s="88"/>
      <c r="AA17" s="88"/>
      <c r="AB17" s="88"/>
      <c r="AC17" s="88"/>
      <c r="AD17" s="88"/>
      <c r="AE17" s="93"/>
    </row>
    <row r="18" spans="1:31" ht="12.75" customHeight="1">
      <c r="A18" s="103"/>
      <c r="B18" s="104"/>
      <c r="C18" s="105"/>
      <c r="D18" s="105"/>
      <c r="E18" s="105"/>
      <c r="F18" s="104"/>
      <c r="G18" s="106"/>
      <c r="H18" s="106"/>
      <c r="I18" s="107"/>
      <c r="J18" s="108"/>
      <c r="K18" s="109"/>
      <c r="L18" s="108"/>
      <c r="M18" s="110"/>
      <c r="N18" s="111"/>
      <c r="O18" s="111"/>
      <c r="P18" s="111"/>
      <c r="Q18" s="96"/>
      <c r="R18" s="96"/>
      <c r="S18" s="96"/>
      <c r="T18" s="96"/>
      <c r="U18" s="96"/>
      <c r="V18" s="88"/>
      <c r="W18" s="88"/>
      <c r="X18" s="88"/>
      <c r="Y18" s="88"/>
      <c r="Z18" s="88"/>
      <c r="AA18" s="88"/>
      <c r="AB18" s="88"/>
      <c r="AC18" s="88"/>
      <c r="AD18" s="88"/>
      <c r="AE18" s="93"/>
    </row>
    <row r="19" spans="1:31" ht="17.25" customHeight="1">
      <c r="A19" s="103"/>
      <c r="B19" s="161" t="s">
        <v>35</v>
      </c>
      <c r="C19" s="162"/>
      <c r="D19" s="162"/>
      <c r="E19" s="162"/>
      <c r="F19" s="162"/>
      <c r="G19" s="162"/>
      <c r="H19" s="162"/>
      <c r="I19" s="162"/>
      <c r="J19" s="163"/>
      <c r="K19" s="88"/>
      <c r="L19" s="164" t="s">
        <v>34</v>
      </c>
      <c r="M19" s="165"/>
      <c r="N19" s="165"/>
      <c r="O19" s="165"/>
      <c r="P19" s="165"/>
      <c r="Q19" s="166"/>
      <c r="R19" s="167" t="s">
        <v>11</v>
      </c>
      <c r="S19" s="168"/>
      <c r="T19" s="168"/>
      <c r="U19" s="169"/>
      <c r="V19" s="92"/>
      <c r="W19" s="112"/>
      <c r="X19" s="113" t="s">
        <v>0</v>
      </c>
      <c r="Y19" s="114" t="s">
        <v>1</v>
      </c>
      <c r="Z19" s="114" t="s">
        <v>2</v>
      </c>
      <c r="AA19" s="114" t="s">
        <v>3</v>
      </c>
      <c r="AB19" s="113" t="s">
        <v>4</v>
      </c>
      <c r="AC19" s="113" t="s">
        <v>5</v>
      </c>
      <c r="AD19" s="92"/>
      <c r="AE19" s="93"/>
    </row>
    <row r="20" spans="1:31" ht="12" customHeight="1">
      <c r="A20" s="115"/>
      <c r="B20" s="75"/>
      <c r="C20" s="76" t="s">
        <v>6</v>
      </c>
      <c r="D20" s="76" t="s">
        <v>1</v>
      </c>
      <c r="E20" s="76" t="s">
        <v>3</v>
      </c>
      <c r="F20" s="76" t="s">
        <v>7</v>
      </c>
      <c r="G20" s="76" t="s">
        <v>16</v>
      </c>
      <c r="H20" s="76" t="s">
        <v>17</v>
      </c>
      <c r="I20" s="75" t="s">
        <v>8</v>
      </c>
      <c r="J20" s="75" t="s">
        <v>22</v>
      </c>
      <c r="K20" s="88"/>
      <c r="L20" s="79">
        <f>IF(N20&lt;&gt;"",1,"")</f>
        <v>1</v>
      </c>
      <c r="M20" s="80"/>
      <c r="N20" s="151" t="str">
        <f>IF(B25&lt;&gt;"",B23,IF(B24="",B23,B21))</f>
        <v>COGNOME NOME A / COGNOME NOME B</v>
      </c>
      <c r="O20" s="152"/>
      <c r="P20" s="151" t="str">
        <f>IF(B25&lt;&gt;"",B25,IF(B24&lt;&gt;"",B23,B21))</f>
        <v>COGNOME NOME E / COGNOME NOME F</v>
      </c>
      <c r="Q20" s="152"/>
      <c r="R20" s="153">
        <v>6</v>
      </c>
      <c r="S20" s="154"/>
      <c r="T20" s="155">
        <v>1</v>
      </c>
      <c r="U20" s="156"/>
      <c r="V20" s="92"/>
      <c r="W20" s="116" t="str">
        <f>+N20</f>
        <v>COGNOME NOME A / COGNOME NOME B</v>
      </c>
      <c r="X20" s="114">
        <f>IF(AND(R20&lt;&gt;" ",R20&lt;&gt;""),1,0)</f>
        <v>1</v>
      </c>
      <c r="Y20" s="114">
        <f>IF(OR(R20&lt;=S20,R20="",R20=" "),0,1)</f>
        <v>1</v>
      </c>
      <c r="Z20" s="114">
        <f>IF(OR(R20=" ",R20="",R20&lt;&gt;S20),0,1)</f>
        <v>0</v>
      </c>
      <c r="AA20" s="114">
        <f>IF(OR(R20&gt;=S20,R20="",R20=" "),0,1)</f>
        <v>0</v>
      </c>
      <c r="AB20" s="117">
        <f>+T20</f>
        <v>1</v>
      </c>
      <c r="AC20" s="117">
        <f>+R20</f>
        <v>6</v>
      </c>
      <c r="AD20" s="92"/>
      <c r="AE20" s="93"/>
    </row>
    <row r="21" spans="1:33" ht="12">
      <c r="A21" s="103"/>
      <c r="B21" s="71" t="str">
        <f>IF(B13&lt;&gt;"",B13,"")</f>
        <v>COGNOME NOME A / COGNOME NOME B</v>
      </c>
      <c r="C21" s="84">
        <v>3</v>
      </c>
      <c r="D21" s="83">
        <f>F21</f>
        <v>2</v>
      </c>
      <c r="E21" s="83">
        <f>G21</f>
        <v>1</v>
      </c>
      <c r="F21" s="84">
        <v>2</v>
      </c>
      <c r="G21" s="84">
        <v>1</v>
      </c>
      <c r="H21" s="78">
        <f>IF(B25&lt;&gt;"",T23+R24+T26+R28-R23-T24-R26-T28,IF(B24&lt;&gt;"",R20+T22+R24-T24-R22-T20,T20+R24-T24-R20))</f>
        <v>7</v>
      </c>
      <c r="I21" s="45">
        <v>5</v>
      </c>
      <c r="J21" s="45"/>
      <c r="K21" s="88"/>
      <c r="L21" s="79" t="str">
        <f>IF(B21="","",IF(N21="riposa 2"," ","2"))</f>
        <v>2</v>
      </c>
      <c r="M21" s="80"/>
      <c r="N21" s="151" t="str">
        <f>IF(B21="","",IF(B25&lt;&gt;"",B22,IF(B24&lt;&gt;"",B22,"riposa 2")))</f>
        <v>COGNOME NOME C / COGNOME NOME D</v>
      </c>
      <c r="O21" s="152"/>
      <c r="P21" s="151" t="str">
        <f>IF(B25&lt;&gt;"",B24,IF(B24&lt;&gt;"",B24,""))</f>
        <v>COGNOME NOME G / COGNOME NOME H</v>
      </c>
      <c r="Q21" s="152"/>
      <c r="R21" s="153">
        <v>6</v>
      </c>
      <c r="S21" s="154"/>
      <c r="T21" s="155">
        <v>3</v>
      </c>
      <c r="U21" s="156"/>
      <c r="V21" s="92"/>
      <c r="W21" s="116" t="str">
        <f>+N21</f>
        <v>COGNOME NOME C / COGNOME NOME D</v>
      </c>
      <c r="X21" s="114">
        <f>IF(AND(R21&lt;&gt;" ",R21&lt;&gt;""),1,0)</f>
        <v>1</v>
      </c>
      <c r="Y21" s="114">
        <f>IF(OR(R21&lt;=S21,R21="",R21=" "),0,1)</f>
        <v>1</v>
      </c>
      <c r="Z21" s="114">
        <f>IF(OR(R21=" ",R21="",R21&lt;&gt;S21),0,1)</f>
        <v>0</v>
      </c>
      <c r="AA21" s="114">
        <f>IF(OR(R21&gt;=S21,R21="",R21=" "),0,1)</f>
        <v>0</v>
      </c>
      <c r="AB21" s="117">
        <f>+T21</f>
        <v>3</v>
      </c>
      <c r="AC21" s="117">
        <f>+R21</f>
        <v>6</v>
      </c>
      <c r="AD21" s="92"/>
      <c r="AE21" s="93"/>
      <c r="AG21" s="77"/>
    </row>
    <row r="22" spans="1:31" ht="12">
      <c r="A22" s="103"/>
      <c r="B22" s="71" t="str">
        <f>IF(B14&lt;&gt;"",B14,"")</f>
        <v>COGNOME NOME C / COGNOME NOME D</v>
      </c>
      <c r="C22" s="84">
        <v>3</v>
      </c>
      <c r="D22" s="83">
        <f aca="true" t="shared" si="0" ref="D22:E25">F22</f>
        <v>3</v>
      </c>
      <c r="E22" s="83">
        <f t="shared" si="0"/>
        <v>0</v>
      </c>
      <c r="F22" s="84">
        <v>3</v>
      </c>
      <c r="G22" s="84">
        <v>0</v>
      </c>
      <c r="H22" s="78">
        <f>IF(B25&lt;&gt;"",R21+T22+R27+T28-T21-R22-T27-R28,IF(B24&lt;&gt;"",R21+T23+T24-T21-R23-R24,R22+T24-T22-R24))</f>
        <v>9</v>
      </c>
      <c r="I22" s="45">
        <v>6</v>
      </c>
      <c r="J22" s="45"/>
      <c r="K22" s="88"/>
      <c r="L22" s="79" t="str">
        <f>IF(B21="","",IF(N21="riposa 2",2,"3"))</f>
        <v>3</v>
      </c>
      <c r="M22" s="80"/>
      <c r="N22" s="151" t="str">
        <f>IF(B25&lt;&gt;"",B25,IF(B24&lt;&gt;"",B24,B22))</f>
        <v>COGNOME NOME G / COGNOME NOME H</v>
      </c>
      <c r="O22" s="152"/>
      <c r="P22" s="151" t="str">
        <f>IF(B25&lt;&gt;"",B22,IF(B24&lt;&gt;"",B21,B23))</f>
        <v>COGNOME NOME A / COGNOME NOME B</v>
      </c>
      <c r="Q22" s="152"/>
      <c r="R22" s="153">
        <v>3</v>
      </c>
      <c r="S22" s="154"/>
      <c r="T22" s="155">
        <v>6</v>
      </c>
      <c r="U22" s="156"/>
      <c r="V22" s="118"/>
      <c r="W22" s="116" t="e">
        <f>+#REF!</f>
        <v>#REF!</v>
      </c>
      <c r="X22" s="114" t="e">
        <f>IF(AND(#REF!&lt;&gt;" ",#REF!&lt;&gt;""),1,0)</f>
        <v>#REF!</v>
      </c>
      <c r="Y22" s="114" t="e">
        <f>IF(OR(#REF!&lt;=#REF!,#REF!="",#REF!=" "),0,1)</f>
        <v>#REF!</v>
      </c>
      <c r="Z22" s="114" t="e">
        <f>IF(OR(#REF!=" ",#REF!="",#REF!&lt;&gt;#REF!),0,1)</f>
        <v>#REF!</v>
      </c>
      <c r="AA22" s="114" t="e">
        <f>IF(OR(#REF!&gt;=#REF!,#REF!="",#REF!=" "),0,1)</f>
        <v>#REF!</v>
      </c>
      <c r="AB22" s="117" t="e">
        <f>+#REF!</f>
        <v>#REF!</v>
      </c>
      <c r="AC22" s="117" t="e">
        <f>+#REF!</f>
        <v>#REF!</v>
      </c>
      <c r="AD22" s="92"/>
      <c r="AE22" s="93"/>
    </row>
    <row r="23" spans="1:33" ht="14.25">
      <c r="A23" s="103"/>
      <c r="B23" s="71" t="str">
        <f>IF(B15&lt;&gt;"",B15,"")</f>
        <v>COGNOME NOME E / COGNOME NOME F</v>
      </c>
      <c r="C23" s="84">
        <v>3</v>
      </c>
      <c r="D23" s="83">
        <f t="shared" si="0"/>
        <v>0</v>
      </c>
      <c r="E23" s="83">
        <f t="shared" si="0"/>
        <v>3</v>
      </c>
      <c r="F23" s="84">
        <v>0</v>
      </c>
      <c r="G23" s="84">
        <v>3</v>
      </c>
      <c r="H23" s="78">
        <f>IF(B25&lt;&gt;"",R20+T24+T27+R29-T20-R24-R27-T29,IF(B24&lt;&gt;"",T20+R23+R25-R20-T23-T25,R20+T22-T20-R22))</f>
        <v>-12</v>
      </c>
      <c r="I23" s="45">
        <v>3</v>
      </c>
      <c r="J23" s="45"/>
      <c r="K23" s="88"/>
      <c r="L23" s="79" t="str">
        <f>IF(B21="","",IF(N23="riposa 1"," ","4"))</f>
        <v>4</v>
      </c>
      <c r="M23" s="80"/>
      <c r="N23" s="151" t="str">
        <f>IF(B21="","",IF(B25&lt;&gt;"",B24,IF(B24&lt;&gt;"",B23,"riposa 1")))</f>
        <v>COGNOME NOME E / COGNOME NOME F</v>
      </c>
      <c r="O23" s="152"/>
      <c r="P23" s="151" t="str">
        <f>IF(B25&lt;&gt;"",B21,IF(B24&lt;&gt;"",B22,""))</f>
        <v>COGNOME NOME C / COGNOME NOME D</v>
      </c>
      <c r="Q23" s="152"/>
      <c r="R23" s="153">
        <v>1</v>
      </c>
      <c r="S23" s="154"/>
      <c r="T23" s="155">
        <v>6</v>
      </c>
      <c r="U23" s="156"/>
      <c r="V23" s="92"/>
      <c r="W23" s="116" t="e">
        <f>+#REF!</f>
        <v>#REF!</v>
      </c>
      <c r="X23" s="114" t="e">
        <f>IF(AND(#REF!&lt;&gt;" ",#REF!&lt;&gt;""),1,0)</f>
        <v>#REF!</v>
      </c>
      <c r="Y23" s="114" t="e">
        <f>IF(OR(#REF!&lt;=#REF!,#REF!="",#REF!=" "),0,1)</f>
        <v>#REF!</v>
      </c>
      <c r="Z23" s="114" t="e">
        <f>IF(OR(#REF!=" ",#REF!="",#REF!&lt;&gt;#REF!),0,1)</f>
        <v>#REF!</v>
      </c>
      <c r="AA23" s="114" t="e">
        <f>IF(OR(#REF!&gt;=#REF!,#REF!="",#REF!=" "),0,1)</f>
        <v>#REF!</v>
      </c>
      <c r="AB23" s="117" t="e">
        <f>+#REF!</f>
        <v>#REF!</v>
      </c>
      <c r="AC23" s="117" t="e">
        <f>+#REF!</f>
        <v>#REF!</v>
      </c>
      <c r="AD23" s="92"/>
      <c r="AE23" s="93"/>
      <c r="AG23" s="81"/>
    </row>
    <row r="24" spans="1:31" ht="12">
      <c r="A24" s="103"/>
      <c r="B24" s="71" t="str">
        <f>IF(B16&lt;&gt;"",B16,"")</f>
        <v>COGNOME NOME G / COGNOME NOME H</v>
      </c>
      <c r="C24" s="84">
        <v>3</v>
      </c>
      <c r="D24" s="83">
        <f t="shared" si="0"/>
        <v>1</v>
      </c>
      <c r="E24" s="83">
        <f t="shared" si="0"/>
        <v>2</v>
      </c>
      <c r="F24" s="84">
        <v>1</v>
      </c>
      <c r="G24" s="84">
        <v>2</v>
      </c>
      <c r="H24" s="78">
        <f>IF(B25&lt;&gt;"",T21+R23+R25+T29-R21-T23-T25-R29,IF(B24&lt;&gt;"",T21+R22+T25-R21-T22-R25,"0"))</f>
        <v>-4</v>
      </c>
      <c r="I24" s="45">
        <v>4</v>
      </c>
      <c r="J24" s="45"/>
      <c r="K24" s="88"/>
      <c r="L24" s="79" t="str">
        <f>IF(B21="","",IF(N23="riposa 1",3,"5"))</f>
        <v>5</v>
      </c>
      <c r="M24" s="80"/>
      <c r="N24" s="151" t="str">
        <f>B21</f>
        <v>COGNOME NOME A / COGNOME NOME B</v>
      </c>
      <c r="O24" s="152"/>
      <c r="P24" s="158" t="str">
        <f>IF(B25="",B22,B23)</f>
        <v>COGNOME NOME C / COGNOME NOME D</v>
      </c>
      <c r="Q24" s="158"/>
      <c r="R24" s="153">
        <v>6</v>
      </c>
      <c r="S24" s="154"/>
      <c r="T24" s="155">
        <v>7</v>
      </c>
      <c r="U24" s="156"/>
      <c r="V24" s="92"/>
      <c r="W24" s="116" t="str">
        <f>+N22</f>
        <v>COGNOME NOME G / COGNOME NOME H</v>
      </c>
      <c r="X24" s="114">
        <f>IF(AND(R22&lt;&gt;" ",R22&lt;&gt;""),1,0)</f>
        <v>1</v>
      </c>
      <c r="Y24" s="114">
        <f>IF(OR(R22&lt;=S22,R22="",R22=" "),0,1)</f>
        <v>1</v>
      </c>
      <c r="Z24" s="114">
        <f>IF(OR(R22=" ",R22="",R22&lt;&gt;S22),0,1)</f>
        <v>0</v>
      </c>
      <c r="AA24" s="114">
        <f>IF(OR(R22&gt;=S22,R22="",R22=" "),0,1)</f>
        <v>0</v>
      </c>
      <c r="AB24" s="117">
        <f>+T22</f>
        <v>6</v>
      </c>
      <c r="AC24" s="117">
        <f>+R22</f>
        <v>3</v>
      </c>
      <c r="AD24" s="92"/>
      <c r="AE24" s="93"/>
    </row>
    <row r="25" spans="1:31" ht="12.75" customHeight="1">
      <c r="A25" s="103"/>
      <c r="B25" s="71">
        <f>IF(B17&lt;&gt;"",B17,"")</f>
      </c>
      <c r="C25" s="84">
        <v>0</v>
      </c>
      <c r="D25" s="83">
        <f t="shared" si="0"/>
        <v>0</v>
      </c>
      <c r="E25" s="83">
        <f t="shared" si="0"/>
        <v>0</v>
      </c>
      <c r="F25" s="84">
        <v>0</v>
      </c>
      <c r="G25" s="84">
        <v>0</v>
      </c>
      <c r="H25" s="78" t="str">
        <f>IF(B25&lt;&gt;"",T20+R22+T25+R26-R20-T22-R25-T26,IF(B24&lt;&gt;"","0","0"))</f>
        <v>0</v>
      </c>
      <c r="I25" s="45"/>
      <c r="J25" s="45"/>
      <c r="K25" s="88"/>
      <c r="L25" s="79" t="str">
        <f>IF(B21="","",IF(N25="riposa 3"," ","6"))</f>
        <v>6</v>
      </c>
      <c r="M25" s="80"/>
      <c r="N25" s="151" t="str">
        <f>IF(B21="","",IF(B25&lt;&gt;"",B24,IF(B24&lt;&gt;"",B23,"riposa 3")))</f>
        <v>COGNOME NOME E / COGNOME NOME F</v>
      </c>
      <c r="O25" s="152"/>
      <c r="P25" s="158" t="str">
        <f>IF(B25&lt;&gt;"",B25,IF(B24&lt;&gt;"",B24," "))</f>
        <v>COGNOME NOME G / COGNOME NOME H</v>
      </c>
      <c r="Q25" s="158"/>
      <c r="R25" s="153">
        <v>4</v>
      </c>
      <c r="S25" s="154"/>
      <c r="T25" s="155">
        <v>6</v>
      </c>
      <c r="U25" s="156"/>
      <c r="V25" s="92"/>
      <c r="W25" s="116" t="e">
        <f>+#REF!</f>
        <v>#REF!</v>
      </c>
      <c r="X25" s="114" t="e">
        <f>IF(AND(#REF!&lt;&gt;" ",#REF!&lt;&gt;""),1,0)</f>
        <v>#REF!</v>
      </c>
      <c r="Y25" s="114" t="e">
        <f>IF(OR(#REF!&lt;=#REF!,#REF!="",#REF!=" "),0,1)</f>
        <v>#REF!</v>
      </c>
      <c r="Z25" s="114" t="e">
        <f>IF(OR(#REF!=" ",#REF!="",#REF!&lt;&gt;#REF!),0,1)</f>
        <v>#REF!</v>
      </c>
      <c r="AA25" s="114" t="e">
        <f>IF(OR(#REF!&gt;=#REF!,#REF!="",#REF!=" "),0,1)</f>
        <v>#REF!</v>
      </c>
      <c r="AB25" s="117" t="e">
        <f>+#REF!</f>
        <v>#REF!</v>
      </c>
      <c r="AC25" s="117" t="e">
        <f>+#REF!</f>
        <v>#REF!</v>
      </c>
      <c r="AD25" s="92"/>
      <c r="AE25" s="93"/>
    </row>
    <row r="26" spans="1:33" ht="12.75" customHeight="1">
      <c r="A26" s="103"/>
      <c r="B26" s="49"/>
      <c r="C26" s="107"/>
      <c r="D26" s="107"/>
      <c r="E26" s="107"/>
      <c r="F26" s="107"/>
      <c r="G26" s="107"/>
      <c r="H26" s="107"/>
      <c r="I26" s="51"/>
      <c r="J26" s="51"/>
      <c r="K26" s="88"/>
      <c r="L26" s="79">
        <f>IF(B21="","",IF(N26&lt;&gt;"",7,""))</f>
      </c>
      <c r="M26" s="80"/>
      <c r="N26" s="151">
        <f>IF(B25="","",B25)</f>
      </c>
      <c r="O26" s="152"/>
      <c r="P26" s="151">
        <f>IF(B25="","",B21)</f>
      </c>
      <c r="Q26" s="152"/>
      <c r="R26" s="153"/>
      <c r="S26" s="154"/>
      <c r="T26" s="155"/>
      <c r="U26" s="156"/>
      <c r="V26" s="92"/>
      <c r="W26" s="116" t="e">
        <f>+#REF!</f>
        <v>#REF!</v>
      </c>
      <c r="X26" s="114" t="e">
        <f>IF(AND(#REF!&lt;&gt;" ",#REF!&lt;&gt;""),1,0)</f>
        <v>#REF!</v>
      </c>
      <c r="Y26" s="114" t="e">
        <f>IF(OR(#REF!&lt;=#REF!,#REF!="",#REF!=" "),0,1)</f>
        <v>#REF!</v>
      </c>
      <c r="Z26" s="114" t="e">
        <f>IF(OR(#REF!=" ",#REF!="",#REF!&lt;&gt;#REF!),0,1)</f>
        <v>#REF!</v>
      </c>
      <c r="AA26" s="114" t="e">
        <f>IF(OR(#REF!&gt;=#REF!,#REF!="",#REF!=" "),0,1)</f>
        <v>#REF!</v>
      </c>
      <c r="AB26" s="117" t="e">
        <f>+#REF!</f>
        <v>#REF!</v>
      </c>
      <c r="AC26" s="117" t="e">
        <f>+#REF!</f>
        <v>#REF!</v>
      </c>
      <c r="AD26" s="92"/>
      <c r="AE26" s="93"/>
      <c r="AG26" s="52"/>
    </row>
    <row r="27" spans="1:31" ht="13.5">
      <c r="A27" s="103"/>
      <c r="B27" s="53"/>
      <c r="C27" s="87"/>
      <c r="D27" s="53"/>
      <c r="E27" s="53"/>
      <c r="F27" s="53"/>
      <c r="G27" s="53"/>
      <c r="H27" s="53"/>
      <c r="I27" s="53"/>
      <c r="J27" s="53"/>
      <c r="K27" s="88"/>
      <c r="L27" s="79">
        <f>IF(B21="","",IF(N27&lt;&gt;"",8,""))</f>
      </c>
      <c r="M27" s="80"/>
      <c r="N27" s="151">
        <f>IF(B25="","",B22)</f>
      </c>
      <c r="O27" s="152"/>
      <c r="P27" s="151">
        <f>IF(B25="","",B23)</f>
      </c>
      <c r="Q27" s="152"/>
      <c r="R27" s="153"/>
      <c r="S27" s="154"/>
      <c r="T27" s="155"/>
      <c r="U27" s="156"/>
      <c r="V27" s="92"/>
      <c r="W27" s="116" t="e">
        <f>+#REF!</f>
        <v>#REF!</v>
      </c>
      <c r="X27" s="114" t="e">
        <f>IF(AND(#REF!&lt;&gt;" ",#REF!&lt;&gt;""),1,0)</f>
        <v>#REF!</v>
      </c>
      <c r="Y27" s="114" t="e">
        <f>IF(OR(#REF!&lt;=#REF!,#REF!="",#REF!=" "),0,1)</f>
        <v>#REF!</v>
      </c>
      <c r="Z27" s="114" t="e">
        <f>IF(OR(#REF!=" ",#REF!="",#REF!&lt;&gt;#REF!),0,1)</f>
        <v>#REF!</v>
      </c>
      <c r="AA27" s="114" t="e">
        <f>IF(OR(#REF!&gt;=#REF!,#REF!="",#REF!=" "),0,1)</f>
        <v>#REF!</v>
      </c>
      <c r="AB27" s="117" t="e">
        <f>+#REF!</f>
        <v>#REF!</v>
      </c>
      <c r="AC27" s="117" t="e">
        <f>+#REF!</f>
        <v>#REF!</v>
      </c>
      <c r="AD27" s="92"/>
      <c r="AE27" s="93"/>
    </row>
    <row r="28" spans="1:31" ht="13.5">
      <c r="A28" s="103"/>
      <c r="B28" s="157"/>
      <c r="C28" s="157"/>
      <c r="D28" s="157"/>
      <c r="E28" s="157"/>
      <c r="F28" s="157"/>
      <c r="G28" s="157"/>
      <c r="H28" s="157"/>
      <c r="I28" s="157"/>
      <c r="J28" s="53"/>
      <c r="K28" s="88"/>
      <c r="L28" s="79">
        <f>IF(B21="","",IF(N28&lt;&gt;"",9,""))</f>
      </c>
      <c r="M28" s="80"/>
      <c r="N28" s="151">
        <f>IF(B25="","",B21)</f>
      </c>
      <c r="O28" s="152"/>
      <c r="P28" s="151">
        <f>IF(B25="","",B22)</f>
      </c>
      <c r="Q28" s="152"/>
      <c r="R28" s="153"/>
      <c r="S28" s="154"/>
      <c r="T28" s="155"/>
      <c r="U28" s="156"/>
      <c r="V28" s="92"/>
      <c r="W28" s="116" t="str">
        <f>+N23</f>
        <v>COGNOME NOME E / COGNOME NOME F</v>
      </c>
      <c r="X28" s="114">
        <f>IF(AND(R23&lt;&gt;" ",R23&lt;&gt;""),1,0)</f>
        <v>1</v>
      </c>
      <c r="Y28" s="114" t="e">
        <f>IF(OR(R23&lt;=#REF!,R23="",R23=" "),0,1)</f>
        <v>#REF!</v>
      </c>
      <c r="Z28" s="114" t="e">
        <f>IF(OR(R23=" ",R23="",R23&lt;&gt;#REF!),0,1)</f>
        <v>#REF!</v>
      </c>
      <c r="AA28" s="114" t="e">
        <f>IF(OR(R23&gt;=#REF!,R23="",R23=" "),0,1)</f>
        <v>#REF!</v>
      </c>
      <c r="AB28" s="117">
        <f>+T23</f>
        <v>6</v>
      </c>
      <c r="AC28" s="117">
        <f>+R23</f>
        <v>1</v>
      </c>
      <c r="AD28" s="92"/>
      <c r="AE28" s="93"/>
    </row>
    <row r="29" spans="1:31" ht="13.5">
      <c r="A29" s="103"/>
      <c r="B29" s="198"/>
      <c r="C29" s="198"/>
      <c r="D29" s="198"/>
      <c r="E29" s="198"/>
      <c r="F29" s="198"/>
      <c r="G29" s="198"/>
      <c r="H29" s="198"/>
      <c r="I29" s="198"/>
      <c r="J29" s="53"/>
      <c r="K29" s="88"/>
      <c r="L29" s="79">
        <f>IF(B21="","",IF(N29&lt;&gt;"",10,""))</f>
      </c>
      <c r="M29" s="80"/>
      <c r="N29" s="151">
        <f>IF(B25="","",B23)</f>
      </c>
      <c r="O29" s="152"/>
      <c r="P29" s="151">
        <f>IF(B25="","",B24)</f>
      </c>
      <c r="Q29" s="152"/>
      <c r="R29" s="153"/>
      <c r="S29" s="154"/>
      <c r="T29" s="155"/>
      <c r="U29" s="156"/>
      <c r="V29" s="92"/>
      <c r="W29" s="116" t="str">
        <f>+N24</f>
        <v>COGNOME NOME A / COGNOME NOME B</v>
      </c>
      <c r="X29" s="114">
        <f>IF(AND(R24&lt;&gt;" ",R24&lt;&gt;""),1,0)</f>
        <v>1</v>
      </c>
      <c r="Y29" s="114">
        <f>IF(OR(R24&lt;=S24,R24="",R24=" "),0,1)</f>
        <v>1</v>
      </c>
      <c r="Z29" s="114">
        <f>IF(OR(R24=" ",R24="",R24&lt;&gt;S24),0,1)</f>
        <v>0</v>
      </c>
      <c r="AA29" s="114">
        <f>IF(OR(R24&gt;=S24,R24="",R24=" "),0,1)</f>
        <v>0</v>
      </c>
      <c r="AB29" s="117">
        <f>+T24</f>
        <v>7</v>
      </c>
      <c r="AC29" s="117">
        <f>+R24</f>
        <v>6</v>
      </c>
      <c r="AD29" s="92"/>
      <c r="AE29" s="93"/>
    </row>
    <row r="30" spans="1:31" ht="13.5" customHeight="1">
      <c r="A30" s="103"/>
      <c r="B30" s="198"/>
      <c r="C30" s="198"/>
      <c r="D30" s="198"/>
      <c r="E30" s="198"/>
      <c r="F30" s="198"/>
      <c r="G30" s="198"/>
      <c r="H30" s="198"/>
      <c r="I30" s="198"/>
      <c r="J30" s="53"/>
      <c r="K30" s="88"/>
      <c r="L30" s="54"/>
      <c r="M30" s="119"/>
      <c r="N30" s="49"/>
      <c r="O30" s="2"/>
      <c r="P30" s="142"/>
      <c r="Q30" s="142"/>
      <c r="R30" s="1"/>
      <c r="S30" s="1"/>
      <c r="T30" s="2"/>
      <c r="U30" s="2"/>
      <c r="V30" s="120"/>
      <c r="W30" s="116" t="str">
        <f>+N25</f>
        <v>COGNOME NOME E / COGNOME NOME F</v>
      </c>
      <c r="X30" s="114">
        <f>IF(AND(R25&lt;&gt;" ",R25&lt;&gt;""),1,0)</f>
        <v>1</v>
      </c>
      <c r="Y30" s="114">
        <f>IF(OR(R25&lt;=S25,R25="",R25=" "),0,1)</f>
        <v>1</v>
      </c>
      <c r="Z30" s="114">
        <f>IF(OR(R25=" ",R25="",R25&lt;&gt;S25),0,1)</f>
        <v>0</v>
      </c>
      <c r="AA30" s="114">
        <f>IF(OR(R25&gt;=S25,R25="",R25=" "),0,1)</f>
        <v>0</v>
      </c>
      <c r="AB30" s="117">
        <f>+T25</f>
        <v>6</v>
      </c>
      <c r="AC30" s="117">
        <f>+R25</f>
        <v>4</v>
      </c>
      <c r="AD30" s="92"/>
      <c r="AE30" s="93"/>
    </row>
    <row r="31" spans="1:31" ht="24.75" customHeight="1">
      <c r="A31" s="103"/>
      <c r="B31" s="147" t="s">
        <v>12</v>
      </c>
      <c r="C31" s="148"/>
      <c r="D31" s="148"/>
      <c r="E31" s="148"/>
      <c r="F31" s="148"/>
      <c r="G31" s="148"/>
      <c r="H31" s="148"/>
      <c r="I31" s="149"/>
      <c r="J31" s="53"/>
      <c r="K31" s="88"/>
      <c r="L31" s="54"/>
      <c r="M31" s="119"/>
      <c r="N31" s="49"/>
      <c r="O31" s="2"/>
      <c r="P31" s="142"/>
      <c r="Q31" s="142"/>
      <c r="R31" s="1"/>
      <c r="S31" s="1"/>
      <c r="T31" s="2"/>
      <c r="U31" s="2"/>
      <c r="V31" s="120"/>
      <c r="W31" s="116" t="e">
        <f>+#REF!</f>
        <v>#REF!</v>
      </c>
      <c r="X31" s="114" t="e">
        <f>IF(AND(#REF!&lt;&gt;" ",#REF!&lt;&gt;""),1,0)</f>
        <v>#REF!</v>
      </c>
      <c r="Y31" s="114" t="e">
        <f>IF(OR(#REF!&lt;=#REF!,#REF!="",#REF!=" "),0,1)</f>
        <v>#REF!</v>
      </c>
      <c r="Z31" s="114" t="e">
        <f>IF(OR(#REF!=" ",#REF!="",#REF!&lt;&gt;#REF!),0,1)</f>
        <v>#REF!</v>
      </c>
      <c r="AA31" s="114" t="e">
        <f>IF(OR(#REF!&gt;=#REF!,#REF!="",#REF!=" "),0,1)</f>
        <v>#REF!</v>
      </c>
      <c r="AB31" s="117" t="e">
        <f>+#REF!</f>
        <v>#REF!</v>
      </c>
      <c r="AC31" s="117" t="e">
        <f>+#REF!</f>
        <v>#REF!</v>
      </c>
      <c r="AD31" s="92"/>
      <c r="AE31" s="93"/>
    </row>
    <row r="32" spans="1:31" ht="21" customHeight="1">
      <c r="A32" s="103"/>
      <c r="B32" s="199" t="s">
        <v>51</v>
      </c>
      <c r="C32" s="200"/>
      <c r="D32" s="200"/>
      <c r="E32" s="200"/>
      <c r="F32" s="200"/>
      <c r="G32" s="200"/>
      <c r="H32" s="200"/>
      <c r="I32" s="201"/>
      <c r="J32" s="53"/>
      <c r="K32" s="88"/>
      <c r="L32" s="143" t="s">
        <v>33</v>
      </c>
      <c r="M32" s="143"/>
      <c r="N32" s="143"/>
      <c r="O32" s="143"/>
      <c r="P32" s="143"/>
      <c r="Q32" s="143"/>
      <c r="R32" s="143"/>
      <c r="S32" s="143"/>
      <c r="T32" s="143"/>
      <c r="U32" s="143"/>
      <c r="V32" s="92"/>
      <c r="W32" s="116">
        <f>+N26</f>
      </c>
      <c r="X32" s="114">
        <f>IF(AND(R26&lt;&gt;" ",R26&lt;&gt;""),1,0)</f>
        <v>0</v>
      </c>
      <c r="Y32" s="114">
        <f>IF(OR(R26&lt;=S26,R26="",R26=" "),0,1)</f>
        <v>0</v>
      </c>
      <c r="Z32" s="114">
        <f>IF(OR(R26=" ",R26="",R26&lt;&gt;S26),0,1)</f>
        <v>0</v>
      </c>
      <c r="AA32" s="114">
        <f>IF(OR(R26&gt;=S26,R26="",R26=" "),0,1)</f>
        <v>0</v>
      </c>
      <c r="AB32" s="117">
        <f>+T26</f>
        <v>0</v>
      </c>
      <c r="AC32" s="117">
        <f>+R26</f>
        <v>0</v>
      </c>
      <c r="AD32" s="92"/>
      <c r="AE32" s="93"/>
    </row>
    <row r="33" spans="1:31" ht="21" customHeight="1">
      <c r="A33" s="103"/>
      <c r="B33" s="199" t="s">
        <v>50</v>
      </c>
      <c r="C33" s="200"/>
      <c r="D33" s="200"/>
      <c r="E33" s="200"/>
      <c r="F33" s="200"/>
      <c r="G33" s="200"/>
      <c r="H33" s="200"/>
      <c r="I33" s="201"/>
      <c r="J33" s="53"/>
      <c r="K33" s="88"/>
      <c r="L33" s="121">
        <v>1</v>
      </c>
      <c r="M33" s="122"/>
      <c r="N33" s="199" t="s">
        <v>51</v>
      </c>
      <c r="O33" s="200"/>
      <c r="P33" s="200"/>
      <c r="Q33" s="200"/>
      <c r="R33" s="200"/>
      <c r="S33" s="200"/>
      <c r="T33" s="200"/>
      <c r="U33" s="201"/>
      <c r="V33" s="92"/>
      <c r="W33" s="116">
        <f>+N28</f>
      </c>
      <c r="X33" s="114">
        <f>IF(AND(R28&lt;&gt;" ",R28&lt;&gt;""),1,0)</f>
        <v>0</v>
      </c>
      <c r="Y33" s="114">
        <f>IF(OR(R28&lt;=S28,R28="",R28=" "),0,1)</f>
        <v>0</v>
      </c>
      <c r="Z33" s="114">
        <f>IF(OR(R28=" ",R28="",R28&lt;&gt;S28),0,1)</f>
        <v>0</v>
      </c>
      <c r="AA33" s="114">
        <f>IF(OR(R28&gt;=S28,R28="",R28=" "),0,1)</f>
        <v>0</v>
      </c>
      <c r="AB33" s="117">
        <f>+T28</f>
        <v>0</v>
      </c>
      <c r="AC33" s="117">
        <f>+R28</f>
        <v>0</v>
      </c>
      <c r="AD33" s="92"/>
      <c r="AE33" s="93"/>
    </row>
    <row r="34" spans="1:31" ht="21" customHeight="1">
      <c r="A34" s="103"/>
      <c r="B34" s="199" t="s">
        <v>53</v>
      </c>
      <c r="C34" s="200"/>
      <c r="D34" s="200"/>
      <c r="E34" s="200"/>
      <c r="F34" s="200"/>
      <c r="G34" s="200"/>
      <c r="H34" s="200"/>
      <c r="I34" s="201"/>
      <c r="J34" s="53"/>
      <c r="K34" s="88"/>
      <c r="L34" s="121">
        <v>2</v>
      </c>
      <c r="M34" s="122"/>
      <c r="N34" s="199" t="s">
        <v>50</v>
      </c>
      <c r="O34" s="200"/>
      <c r="P34" s="200"/>
      <c r="Q34" s="200"/>
      <c r="R34" s="200"/>
      <c r="S34" s="200"/>
      <c r="T34" s="200"/>
      <c r="U34" s="201"/>
      <c r="V34" s="92"/>
      <c r="W34" s="123">
        <f>+N30</f>
        <v>0</v>
      </c>
      <c r="X34" s="124">
        <f>IF(AND(R30&lt;&gt;" ",R30&lt;&gt;""),1,0)</f>
        <v>0</v>
      </c>
      <c r="Y34" s="124">
        <f>IF(OR(R30&lt;=S30,R30="",R30=" "),0,1)</f>
        <v>0</v>
      </c>
      <c r="Z34" s="124">
        <f>IF(OR(R30=" ",R30="",R30&lt;&gt;S30),0,1)</f>
        <v>0</v>
      </c>
      <c r="AA34" s="124">
        <f>IF(OR(R30&gt;=S30,R30="",R30=" "),0,1)</f>
        <v>0</v>
      </c>
      <c r="AB34" s="125">
        <f>+T30</f>
        <v>0</v>
      </c>
      <c r="AC34" s="125">
        <f>+R30</f>
        <v>0</v>
      </c>
      <c r="AD34" s="92"/>
      <c r="AE34" s="93"/>
    </row>
    <row r="35" spans="1:31" ht="21" customHeight="1">
      <c r="A35" s="103"/>
      <c r="B35" s="203" t="s">
        <v>52</v>
      </c>
      <c r="C35" s="204"/>
      <c r="D35" s="204"/>
      <c r="E35" s="204"/>
      <c r="F35" s="204"/>
      <c r="G35" s="204"/>
      <c r="H35" s="204"/>
      <c r="I35" s="205"/>
      <c r="J35" s="53"/>
      <c r="K35" s="88"/>
      <c r="L35" s="121"/>
      <c r="M35" s="122"/>
      <c r="N35" s="203"/>
      <c r="O35" s="204"/>
      <c r="P35" s="204"/>
      <c r="Q35" s="204"/>
      <c r="R35" s="204"/>
      <c r="S35" s="204"/>
      <c r="T35" s="204"/>
      <c r="U35" s="205"/>
      <c r="AE35" s="93"/>
    </row>
    <row r="36" spans="1:31" ht="21" customHeight="1">
      <c r="A36" s="28"/>
      <c r="B36" s="206"/>
      <c r="C36" s="207"/>
      <c r="D36" s="207"/>
      <c r="E36" s="207"/>
      <c r="F36" s="207"/>
      <c r="G36" s="207"/>
      <c r="H36" s="207"/>
      <c r="I36" s="208"/>
      <c r="J36" s="88"/>
      <c r="K36" s="88"/>
      <c r="L36" s="89"/>
      <c r="M36" s="88"/>
      <c r="N36" s="90"/>
      <c r="O36" s="88"/>
      <c r="P36" s="32"/>
      <c r="Q36" s="32"/>
      <c r="R36" s="88"/>
      <c r="S36" s="33"/>
      <c r="T36" s="88"/>
      <c r="U36" s="88"/>
      <c r="V36" s="92"/>
      <c r="W36" s="92"/>
      <c r="X36" s="92"/>
      <c r="Y36" s="92"/>
      <c r="Z36" s="92"/>
      <c r="AA36" s="92"/>
      <c r="AB36" s="92"/>
      <c r="AC36" s="92"/>
      <c r="AD36" s="92"/>
      <c r="AE36" s="93"/>
    </row>
    <row r="37" spans="1:31" ht="14.25" customHeight="1">
      <c r="A37" s="28"/>
      <c r="B37" s="88"/>
      <c r="C37" s="30"/>
      <c r="D37" s="88"/>
      <c r="E37" s="88"/>
      <c r="F37" s="88"/>
      <c r="G37" s="88"/>
      <c r="H37" s="88"/>
      <c r="I37" s="88"/>
      <c r="J37" s="88"/>
      <c r="K37" s="88"/>
      <c r="L37" s="89"/>
      <c r="M37" s="88"/>
      <c r="N37" s="90"/>
      <c r="O37" s="88"/>
      <c r="P37" s="91" t="s">
        <v>36</v>
      </c>
      <c r="Q37" s="32"/>
      <c r="R37" s="88"/>
      <c r="S37" s="33"/>
      <c r="T37" s="88"/>
      <c r="U37" s="88"/>
      <c r="V37" s="92"/>
      <c r="W37" s="92"/>
      <c r="X37" s="92"/>
      <c r="Y37" s="92"/>
      <c r="Z37" s="92"/>
      <c r="AA37" s="92"/>
      <c r="AB37" s="92"/>
      <c r="AC37" s="92"/>
      <c r="AD37" s="92"/>
      <c r="AE37" s="93"/>
    </row>
    <row r="38" spans="1:31" ht="14.25" customHeight="1">
      <c r="A38" s="28"/>
      <c r="B38" s="88"/>
      <c r="C38" s="30"/>
      <c r="D38" s="88"/>
      <c r="E38" s="88"/>
      <c r="F38" s="88"/>
      <c r="G38" s="88"/>
      <c r="H38" s="88"/>
      <c r="I38" s="88"/>
      <c r="J38" s="88"/>
      <c r="K38" s="88"/>
      <c r="L38" s="89"/>
      <c r="M38" s="88"/>
      <c r="N38" s="90"/>
      <c r="O38" s="88"/>
      <c r="P38" s="32"/>
      <c r="Q38" s="32"/>
      <c r="R38" s="88"/>
      <c r="S38" s="33"/>
      <c r="T38" s="88"/>
      <c r="U38" s="88"/>
      <c r="V38" s="92"/>
      <c r="W38" s="92"/>
      <c r="X38" s="92"/>
      <c r="Y38" s="92"/>
      <c r="Z38" s="92"/>
      <c r="AA38" s="92"/>
      <c r="AB38" s="92"/>
      <c r="AC38" s="92"/>
      <c r="AD38" s="92"/>
      <c r="AE38" s="93"/>
    </row>
    <row r="39" spans="1:31" ht="14.25" customHeight="1">
      <c r="A39" s="28"/>
      <c r="B39" s="88"/>
      <c r="C39" s="30"/>
      <c r="D39" s="88"/>
      <c r="E39" s="88"/>
      <c r="F39" s="88"/>
      <c r="G39" s="88"/>
      <c r="H39" s="88"/>
      <c r="I39" s="88"/>
      <c r="J39" s="88"/>
      <c r="K39" s="88"/>
      <c r="L39" s="89"/>
      <c r="M39" s="88"/>
      <c r="N39" s="90"/>
      <c r="O39" s="88"/>
      <c r="P39" s="32"/>
      <c r="Q39" s="32"/>
      <c r="R39" s="88"/>
      <c r="S39" s="33"/>
      <c r="T39" s="88"/>
      <c r="U39" s="88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43" ht="12.75" thickBot="1">
      <c r="A40" s="126"/>
      <c r="B40" s="127"/>
      <c r="C40" s="137"/>
      <c r="D40" s="137"/>
      <c r="E40" s="137"/>
      <c r="F40" s="137"/>
      <c r="G40" s="137"/>
      <c r="H40" s="137"/>
      <c r="I40" s="137"/>
      <c r="J40" s="64"/>
      <c r="K40" s="128"/>
      <c r="L40" s="66"/>
      <c r="M40" s="129"/>
      <c r="N40" s="68"/>
      <c r="O40" s="7"/>
      <c r="P40" s="138"/>
      <c r="Q40" s="138"/>
      <c r="R40" s="6"/>
      <c r="S40" s="6"/>
      <c r="T40" s="7"/>
      <c r="U40" s="7"/>
      <c r="V40" s="10"/>
      <c r="W40" s="10"/>
      <c r="X40" s="10"/>
      <c r="Y40" s="10"/>
      <c r="Z40" s="10"/>
      <c r="AA40" s="10"/>
      <c r="AB40" s="10"/>
      <c r="AC40" s="10"/>
      <c r="AD40" s="10"/>
      <c r="AE40" s="130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</row>
    <row r="43" spans="14:16" ht="12">
      <c r="N43" s="132"/>
      <c r="O43" s="132"/>
      <c r="P43" s="132"/>
    </row>
  </sheetData>
  <sheetProtection password="C726" sheet="1"/>
  <mergeCells count="83">
    <mergeCell ref="AH40:AK40"/>
    <mergeCell ref="AL40:AO40"/>
    <mergeCell ref="AP40:AQ40"/>
    <mergeCell ref="N43:P43"/>
    <mergeCell ref="B34:I34"/>
    <mergeCell ref="N34:U34"/>
    <mergeCell ref="B35:I35"/>
    <mergeCell ref="N35:U35"/>
    <mergeCell ref="B36:I36"/>
    <mergeCell ref="C40:I40"/>
    <mergeCell ref="P40:Q40"/>
    <mergeCell ref="B31:I31"/>
    <mergeCell ref="P31:Q31"/>
    <mergeCell ref="B32:I32"/>
    <mergeCell ref="L32:U32"/>
    <mergeCell ref="B33:I33"/>
    <mergeCell ref="N33:U33"/>
    <mergeCell ref="B29:I30"/>
    <mergeCell ref="N29:O29"/>
    <mergeCell ref="P29:Q29"/>
    <mergeCell ref="R29:S29"/>
    <mergeCell ref="T29:U29"/>
    <mergeCell ref="P30:Q30"/>
    <mergeCell ref="N27:O27"/>
    <mergeCell ref="P27:Q27"/>
    <mergeCell ref="R27:S27"/>
    <mergeCell ref="T27:U27"/>
    <mergeCell ref="B28:I28"/>
    <mergeCell ref="N28:O28"/>
    <mergeCell ref="P28:Q28"/>
    <mergeCell ref="R28:S28"/>
    <mergeCell ref="T28:U28"/>
    <mergeCell ref="N25:O25"/>
    <mergeCell ref="P25:Q25"/>
    <mergeCell ref="R25:S25"/>
    <mergeCell ref="T25:U25"/>
    <mergeCell ref="N26:O26"/>
    <mergeCell ref="P26:Q26"/>
    <mergeCell ref="R26:S26"/>
    <mergeCell ref="T26:U26"/>
    <mergeCell ref="N23:O23"/>
    <mergeCell ref="P23:Q23"/>
    <mergeCell ref="R23:S23"/>
    <mergeCell ref="T23:U23"/>
    <mergeCell ref="N24:O24"/>
    <mergeCell ref="P24:Q24"/>
    <mergeCell ref="R24:S24"/>
    <mergeCell ref="T24:U24"/>
    <mergeCell ref="N21:O21"/>
    <mergeCell ref="P21:Q21"/>
    <mergeCell ref="R21:S21"/>
    <mergeCell ref="T21:U21"/>
    <mergeCell ref="N22:O22"/>
    <mergeCell ref="P22:Q22"/>
    <mergeCell ref="R22:S22"/>
    <mergeCell ref="T22:U22"/>
    <mergeCell ref="B17:F17"/>
    <mergeCell ref="G17:H17"/>
    <mergeCell ref="B19:J19"/>
    <mergeCell ref="L19:Q19"/>
    <mergeCell ref="R19:U19"/>
    <mergeCell ref="N20:O20"/>
    <mergeCell ref="P20:Q20"/>
    <mergeCell ref="R20:S20"/>
    <mergeCell ref="T20:U20"/>
    <mergeCell ref="B14:F14"/>
    <mergeCell ref="G14:H14"/>
    <mergeCell ref="B15:F15"/>
    <mergeCell ref="G15:H15"/>
    <mergeCell ref="B16:F16"/>
    <mergeCell ref="G16:H16"/>
    <mergeCell ref="B11:F11"/>
    <mergeCell ref="G11:H11"/>
    <mergeCell ref="I11:L11"/>
    <mergeCell ref="O11:U11"/>
    <mergeCell ref="B13:F13"/>
    <mergeCell ref="G13:H13"/>
    <mergeCell ref="B3:I3"/>
    <mergeCell ref="L6:O6"/>
    <mergeCell ref="Q6:U6"/>
    <mergeCell ref="B10:H10"/>
    <mergeCell ref="I10:L10"/>
    <mergeCell ref="O10:U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daniela bertinaria</cp:lastModifiedBy>
  <cp:lastPrinted>2019-03-05T23:09:36Z</cp:lastPrinted>
  <dcterms:created xsi:type="dcterms:W3CDTF">2001-06-15T14:44:53Z</dcterms:created>
  <dcterms:modified xsi:type="dcterms:W3CDTF">2019-03-14T21:02:19Z</dcterms:modified>
  <cp:category/>
  <cp:version/>
  <cp:contentType/>
  <cp:contentStatus/>
</cp:coreProperties>
</file>